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ПК\Заявки на сайт\2025\"/>
    </mc:Choice>
  </mc:AlternateContent>
  <bookViews>
    <workbookView xWindow="0" yWindow="0" windowWidth="7470" windowHeight="2700"/>
  </bookViews>
  <sheets>
    <sheet name="Бак_Спец_ОФ" sheetId="13" r:id="rId1"/>
    <sheet name="Бак_Спец_ОЗФ_ЗФ" sheetId="15" r:id="rId2"/>
    <sheet name="Магистратура_ОФ_ОЗФ" sheetId="17" r:id="rId3"/>
    <sheet name="Аспирантура_ОФ" sheetId="18" r:id="rId4"/>
  </sheets>
  <definedNames>
    <definedName name="_xlnm.Print_Titles" localSheetId="3">Аспирантура_ОФ!$4:$7</definedName>
    <definedName name="_xlnm.Print_Titles" localSheetId="1">Бак_Спец_ОЗФ_ЗФ!$4:$7</definedName>
    <definedName name="_xlnm.Print_Titles" localSheetId="0">Бак_Спец_ОФ!$4:$7</definedName>
    <definedName name="_xlnm.Print_Titles" localSheetId="2">Магистратура_ОФ_ОЗФ!$4:$7</definedName>
    <definedName name="_xlnm.Print_Area" localSheetId="1">Бак_Спец_ОЗФ_ЗФ!$A$1:$J$22</definedName>
    <definedName name="_xlnm.Print_Area" localSheetId="0">Бак_Спец_ОФ!$A$1:$K$45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13" l="1"/>
  <c r="H45" i="13"/>
  <c r="H32" i="13"/>
  <c r="C9" i="18" l="1"/>
  <c r="C10" i="18"/>
  <c r="C11" i="18"/>
  <c r="C33" i="18"/>
  <c r="C12" i="18"/>
  <c r="C13" i="18"/>
  <c r="C14" i="18"/>
  <c r="C15" i="18"/>
  <c r="C16" i="18"/>
  <c r="C17" i="18"/>
  <c r="C18" i="18"/>
  <c r="C19" i="18"/>
  <c r="C20" i="18"/>
  <c r="C21" i="18"/>
  <c r="C22" i="18"/>
  <c r="C23" i="18"/>
  <c r="C24" i="18"/>
  <c r="C25" i="18"/>
  <c r="C26" i="18"/>
  <c r="C27" i="18"/>
  <c r="C28" i="18"/>
  <c r="C29" i="18"/>
  <c r="C30" i="18"/>
  <c r="C31" i="18"/>
  <c r="C32" i="18"/>
  <c r="C8" i="18"/>
  <c r="F9" i="17" l="1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8" i="17"/>
  <c r="C9" i="17"/>
  <c r="C10" i="17"/>
  <c r="C11" i="17"/>
  <c r="C12" i="17"/>
  <c r="C13" i="17"/>
  <c r="C14" i="17"/>
  <c r="C15" i="17"/>
  <c r="C16" i="17"/>
  <c r="C17" i="17"/>
  <c r="C18" i="17"/>
  <c r="C19" i="17"/>
  <c r="C20" i="17"/>
  <c r="C21" i="17"/>
  <c r="C22" i="17"/>
  <c r="C23" i="17"/>
  <c r="C24" i="17"/>
  <c r="C25" i="17"/>
  <c r="C26" i="17"/>
  <c r="C27" i="17"/>
  <c r="C28" i="17"/>
  <c r="C29" i="17"/>
  <c r="C30" i="17"/>
  <c r="C31" i="17"/>
  <c r="C32" i="17"/>
  <c r="C33" i="17"/>
  <c r="C8" i="17"/>
  <c r="H34" i="17"/>
  <c r="G34" i="17"/>
  <c r="D34" i="17"/>
  <c r="C34" i="17" s="1"/>
  <c r="F34" i="17" l="1"/>
  <c r="F19" i="15"/>
  <c r="E19" i="15"/>
  <c r="C16" i="15"/>
  <c r="C17" i="15"/>
  <c r="C18" i="15"/>
  <c r="D19" i="15"/>
  <c r="J22" i="15"/>
  <c r="I22" i="15"/>
  <c r="H22" i="15"/>
  <c r="G21" i="15"/>
  <c r="J19" i="15"/>
  <c r="I19" i="15"/>
  <c r="H19" i="15"/>
  <c r="G18" i="15"/>
  <c r="G15" i="15"/>
  <c r="G14" i="15"/>
  <c r="G13" i="15"/>
  <c r="G12" i="15"/>
  <c r="G11" i="15"/>
  <c r="G10" i="15"/>
  <c r="G9" i="15"/>
  <c r="C19" i="15" l="1"/>
  <c r="G19" i="15"/>
  <c r="G22" i="15"/>
  <c r="H39" i="13"/>
  <c r="H40" i="13"/>
  <c r="H41" i="13"/>
  <c r="H44" i="13"/>
  <c r="H38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3" i="13"/>
  <c r="H34" i="13"/>
  <c r="H35" i="13"/>
  <c r="H9" i="13"/>
  <c r="C39" i="13"/>
  <c r="C40" i="13"/>
  <c r="C41" i="13"/>
  <c r="C42" i="13"/>
  <c r="C43" i="13"/>
  <c r="C44" i="13"/>
  <c r="C38" i="13"/>
  <c r="C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9" i="13"/>
  <c r="D45" i="13"/>
  <c r="C45" i="13" s="1"/>
  <c r="D36" i="13"/>
  <c r="C36" i="13" s="1"/>
</calcChain>
</file>

<file path=xl/sharedStrings.xml><?xml version="1.0" encoding="utf-8"?>
<sst xmlns="http://schemas.openxmlformats.org/spreadsheetml/2006/main" count="223" uniqueCount="159">
  <si>
    <t>Код</t>
  </si>
  <si>
    <t>Прикладная математика и информатика</t>
  </si>
  <si>
    <t>Физика</t>
  </si>
  <si>
    <t>Химия</t>
  </si>
  <si>
    <t>Экология и природопользование</t>
  </si>
  <si>
    <t>Биология</t>
  </si>
  <si>
    <t>Строительство</t>
  </si>
  <si>
    <t>Информатика и вычислительная техника</t>
  </si>
  <si>
    <t>Информационные системы и технологии</t>
  </si>
  <si>
    <t>Программная инженерия</t>
  </si>
  <si>
    <t>Инфокоммуникационные технологии и системы связи</t>
  </si>
  <si>
    <t>Электроэнергетика и электротехника</t>
  </si>
  <si>
    <t>Техносферная безопасность</t>
  </si>
  <si>
    <t>Управление в технических системах</t>
  </si>
  <si>
    <t>38.03.02</t>
  </si>
  <si>
    <t>Менеджмент</t>
  </si>
  <si>
    <t>38.03.03</t>
  </si>
  <si>
    <t>Управление персоналом</t>
  </si>
  <si>
    <t>38.03.04</t>
  </si>
  <si>
    <t>Государственное и муниципальное управление</t>
  </si>
  <si>
    <t>40.03.01</t>
  </si>
  <si>
    <t>Юриспруденция</t>
  </si>
  <si>
    <t>41.03.04</t>
  </si>
  <si>
    <t>Политология</t>
  </si>
  <si>
    <t>42.03.01</t>
  </si>
  <si>
    <t>Реклама и связи с общественностью</t>
  </si>
  <si>
    <t>44.03.01</t>
  </si>
  <si>
    <t>Педагогическое образование</t>
  </si>
  <si>
    <t>45.03.02</t>
  </si>
  <si>
    <t>Лингвистика</t>
  </si>
  <si>
    <t>46.03.01</t>
  </si>
  <si>
    <t>История</t>
  </si>
  <si>
    <t>Физическая культура</t>
  </si>
  <si>
    <t>Физическая культура для лиц с отклонениями в состоянии здоровья (адаптивная физическая культура)</t>
  </si>
  <si>
    <t>Физическая культура и спорт</t>
  </si>
  <si>
    <t xml:space="preserve">38.03.01 </t>
  </si>
  <si>
    <t xml:space="preserve">Экономика  </t>
  </si>
  <si>
    <t>бакалавриат</t>
  </si>
  <si>
    <t>Итого по программам бакалавриата</t>
  </si>
  <si>
    <t>заочная форма обучения</t>
  </si>
  <si>
    <t>очно-заочная форма обучения</t>
  </si>
  <si>
    <t>Лечебное дело</t>
  </si>
  <si>
    <t>Лечебное дело (с освоением ОП на английском языке)</t>
  </si>
  <si>
    <t>Педиатрия</t>
  </si>
  <si>
    <t>37.05.01</t>
  </si>
  <si>
    <t>Клиническая психология</t>
  </si>
  <si>
    <t>37.05.02</t>
  </si>
  <si>
    <t>Психология служебной деятельности</t>
  </si>
  <si>
    <t>38.05.01</t>
  </si>
  <si>
    <t>Экономическая безопасность</t>
  </si>
  <si>
    <t>специалитет</t>
  </si>
  <si>
    <t>38.03.05</t>
  </si>
  <si>
    <t>Бизнес-информатика</t>
  </si>
  <si>
    <t>51.03.05</t>
  </si>
  <si>
    <t>Режиссура театрализованных представлений и праздников</t>
  </si>
  <si>
    <t>Фундаментальная и прикладная химия</t>
  </si>
  <si>
    <t>Итого по программам специалитета</t>
  </si>
  <si>
    <t>Итого по программам магистратуры</t>
  </si>
  <si>
    <t>49.00.00</t>
  </si>
  <si>
    <t>37.04.01</t>
  </si>
  <si>
    <t>Психология</t>
  </si>
  <si>
    <t>38.04.01</t>
  </si>
  <si>
    <t>Экономика</t>
  </si>
  <si>
    <t>38.04.02</t>
  </si>
  <si>
    <t>38.04.03</t>
  </si>
  <si>
    <t>38.04.04</t>
  </si>
  <si>
    <t>40.04.01</t>
  </si>
  <si>
    <t>41.04.04</t>
  </si>
  <si>
    <t>44.04.01</t>
  </si>
  <si>
    <t>45.04.02</t>
  </si>
  <si>
    <t>46.04.01</t>
  </si>
  <si>
    <t>49.04.01</t>
  </si>
  <si>
    <t>49.04.02</t>
  </si>
  <si>
    <t>Спорт</t>
  </si>
  <si>
    <t>Программаная инженерия</t>
  </si>
  <si>
    <t>1.2</t>
  </si>
  <si>
    <t>1.4</t>
  </si>
  <si>
    <t>Химические науки</t>
  </si>
  <si>
    <t>1.5</t>
  </si>
  <si>
    <t>2.3</t>
  </si>
  <si>
    <t>Информационные технологии и телекоммуникации</t>
  </si>
  <si>
    <t>3.1</t>
  </si>
  <si>
    <t>Клиническая мидицина</t>
  </si>
  <si>
    <t>3.3</t>
  </si>
  <si>
    <t>Медико-биологические науки</t>
  </si>
  <si>
    <t>Право</t>
  </si>
  <si>
    <t>5.2</t>
  </si>
  <si>
    <t>5.6</t>
  </si>
  <si>
    <t>Исторические науки</t>
  </si>
  <si>
    <t>5.7</t>
  </si>
  <si>
    <t>Философия</t>
  </si>
  <si>
    <t>5.8</t>
  </si>
  <si>
    <t>5.9</t>
  </si>
  <si>
    <t>Филология</t>
  </si>
  <si>
    <t>1.2.1</t>
  </si>
  <si>
    <t>1.2.2</t>
  </si>
  <si>
    <t>Искусственный интеллект и машинное обучение</t>
  </si>
  <si>
    <t>Математическое моделирование, численные методы и комплексы программ</t>
  </si>
  <si>
    <t>Микробиология</t>
  </si>
  <si>
    <t>Теория и методика спорта</t>
  </si>
  <si>
    <t>Физиология человека и животных</t>
  </si>
  <si>
    <t>Компьютерные науки и информатика, в том числе:</t>
  </si>
  <si>
    <t>Биологические науки, в том числе:</t>
  </si>
  <si>
    <t>Педагогика, в том числе:</t>
  </si>
  <si>
    <t>Методология и технология профессионального образования</t>
  </si>
  <si>
    <t>Итого по программам аспирантуры</t>
  </si>
  <si>
    <t>49.04.03</t>
  </si>
  <si>
    <t>5.8.6</t>
  </si>
  <si>
    <t>Оздоровительная и адаптивная физическая культура</t>
  </si>
  <si>
    <t xml:space="preserve">Наименование направления подготовки / специальности </t>
  </si>
  <si>
    <t>42.03.05</t>
  </si>
  <si>
    <t>Медиакоммуникации</t>
  </si>
  <si>
    <t>1.1</t>
  </si>
  <si>
    <t>Математика и механика</t>
  </si>
  <si>
    <t>2.4</t>
  </si>
  <si>
    <t>Энергетика и электротехника</t>
  </si>
  <si>
    <t>1.5.3</t>
  </si>
  <si>
    <t>Молекулярная биология</t>
  </si>
  <si>
    <t>Генетика</t>
  </si>
  <si>
    <t>Физическая культура и профессиональная физическая подготовка</t>
  </si>
  <si>
    <t>Общая педагогика, история педагогики и образования</t>
  </si>
  <si>
    <t>по отдельной квоте</t>
  </si>
  <si>
    <t>на целевое обучение</t>
  </si>
  <si>
    <t>всего</t>
  </si>
  <si>
    <t>Количество мест для приема на обучение по образовательным программам высшего образования - 
программам бакалавриата, программам специалитета по различным условиям поступления на 2025/26 учебный год.
Очная форма обучения</t>
  </si>
  <si>
    <t>из них для поступающих на базе</t>
  </si>
  <si>
    <t>среднего общего образования</t>
  </si>
  <si>
    <t>высшего образования</t>
  </si>
  <si>
    <t>по общему конкурсу</t>
  </si>
  <si>
    <t>для лиц, имеющих особые права</t>
  </si>
  <si>
    <t>среднего профессио-нального образования</t>
  </si>
  <si>
    <t>Количество мест для приема</t>
  </si>
  <si>
    <t xml:space="preserve"> за счет бюджетных ассигнований 
субъекта Российской Федерации 
(бюджетные места)</t>
  </si>
  <si>
    <t>за счет средств физических 
и (или) юридических лиц 
(платные места)</t>
  </si>
  <si>
    <t xml:space="preserve">Наименование направления подготовки  </t>
  </si>
  <si>
    <t>очную форму обучения</t>
  </si>
  <si>
    <t>заочную форму обучения</t>
  </si>
  <si>
    <t>очную форму по общему конкурсу</t>
  </si>
  <si>
    <t>очную форму на целевое обучение</t>
  </si>
  <si>
    <t>Количество мест для приема на обучение по образовательным программам высшего образования - 
программам бакалавриата, программам специалитета по различным условиям поступления на 2025/26 учебный год.
Очно-заочная, заочная формы обучения</t>
  </si>
  <si>
    <t>Количество мест для приема на обучение по образовательным программам высшего образования - 
программам магистратуры по различным условиям поступления на 2025/26 учебный год.
Очная, заочная формы обучения</t>
  </si>
  <si>
    <r>
      <t xml:space="preserve">из них </t>
    </r>
    <r>
      <rPr>
        <b/>
        <sz val="12"/>
        <color theme="1"/>
        <rFont val="Open Sans"/>
        <charset val="204"/>
      </rPr>
      <t>для поступающих</t>
    </r>
  </si>
  <si>
    <r>
      <t xml:space="preserve">из них </t>
    </r>
    <r>
      <rPr>
        <b/>
        <sz val="12"/>
        <color theme="1"/>
        <rFont val="Open Sans"/>
        <charset val="204"/>
      </rPr>
      <t>для поступающих на базе</t>
    </r>
  </si>
  <si>
    <t>из них для поступающих на</t>
  </si>
  <si>
    <t>Количество мест для приема на обучение по образовательным программам высшего образования - 
программам аспирантуры по различным условиям поступления на 2025/26 учебный год.
Очная форма обучения</t>
  </si>
  <si>
    <t>Наименование группы научной специальности / научной специальности</t>
  </si>
  <si>
    <t>из них для поступающих</t>
  </si>
  <si>
    <t>по общему
конкурсу</t>
  </si>
  <si>
    <t>по общему 
конкурсу</t>
  </si>
  <si>
    <t>на целевое
обучение</t>
  </si>
  <si>
    <t>8</t>
  </si>
  <si>
    <t>1.5.5</t>
  </si>
  <si>
    <t xml:space="preserve">1.5.7 </t>
  </si>
  <si>
    <t xml:space="preserve">1.5.11 </t>
  </si>
  <si>
    <t xml:space="preserve">5.8.1 </t>
  </si>
  <si>
    <t>5.8.4</t>
  </si>
  <si>
    <t>5.8.5</t>
  </si>
  <si>
    <t>5.8.7</t>
  </si>
  <si>
    <t>Количество мест для приемаза счет средств физических 
и (или) юридических лиц 
(платные места)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</si>
</sst>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₽&quot;_-;\-* #,##0.00\ &quot;₽&quot;_-;_-* &quot;-&quot;??\ &quot;₽&quot;_-;_-@_-"/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Open Sans"/>
      <charset val="204"/>
    </font>
    <font>
      <b/>
      <sz val="12"/>
      <color theme="1"/>
      <name val="Open Sans"/>
      <charset val="204"/>
    </font>
    <font>
      <sz val="12"/>
      <color rgb="FF000000"/>
      <name val="Open Sans"/>
      <charset val="204"/>
    </font>
    <font>
      <sz val="12"/>
      <name val="Open Sans"/>
      <charset val="204"/>
    </font>
    <font>
      <sz val="11"/>
      <color theme="1"/>
      <name val="Open Sans"/>
      <charset val="204"/>
    </font>
    <font>
      <b/>
      <sz val="12"/>
      <color theme="1"/>
      <name val="Arial Narrow"/>
      <family val="2"/>
      <charset val="204"/>
    </font>
    <font>
      <sz val="11"/>
      <color theme="1"/>
      <name val="Calibri"/>
      <family val="2"/>
      <charset val="204"/>
      <scheme val="minor"/>
    </font>
    <font>
      <sz val="12"/>
      <name val="Open Sans"/>
      <family val="2"/>
      <charset val="204"/>
    </font>
    <font>
      <b/>
      <sz val="12"/>
      <name val="Open Sans"/>
      <family val="2"/>
      <charset val="204"/>
    </font>
    <font>
      <sz val="12"/>
      <color rgb="FF000000"/>
      <name val="Open Sans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20">
    <xf numFmtId="0" fontId="0" fillId="0" borderId="0" xfId="0"/>
    <xf numFmtId="0" fontId="5" fillId="0" borderId="0" xfId="0" applyFont="1" applyFill="1"/>
    <xf numFmtId="0" fontId="5" fillId="0" borderId="0" xfId="0" applyFont="1" applyFill="1" applyAlignment="1">
      <alignment horizontal="left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left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164" fontId="1" fillId="0" borderId="5" xfId="0" applyNumberFormat="1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1" fontId="1" fillId="0" borderId="15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2" fillId="0" borderId="13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164" fontId="3" fillId="2" borderId="5" xfId="0" applyNumberFormat="1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64" fontId="3" fillId="0" borderId="5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1" fontId="2" fillId="0" borderId="8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1" fontId="2" fillId="0" borderId="19" xfId="0" applyNumberFormat="1" applyFont="1" applyFill="1" applyBorder="1" applyAlignment="1">
      <alignment horizontal="center" vertical="center" wrapText="1"/>
    </xf>
    <xf numFmtId="1" fontId="2" fillId="0" borderId="18" xfId="0" applyNumberFormat="1" applyFont="1" applyFill="1" applyBorder="1" applyAlignment="1">
      <alignment horizontal="center" vertical="center" wrapText="1"/>
    </xf>
    <xf numFmtId="1" fontId="2" fillId="0" borderId="20" xfId="0" applyNumberFormat="1" applyFont="1" applyFill="1" applyBorder="1" applyAlignment="1">
      <alignment horizontal="center" vertical="center" wrapText="1"/>
    </xf>
    <xf numFmtId="44" fontId="5" fillId="0" borderId="0" xfId="1" applyFont="1" applyFill="1"/>
    <xf numFmtId="0" fontId="3" fillId="2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left" vertical="center" wrapText="1"/>
    </xf>
    <xf numFmtId="49" fontId="3" fillId="2" borderId="5" xfId="0" applyNumberFormat="1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3" borderId="15" xfId="0" applyNumberFormat="1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1" fontId="8" fillId="0" borderId="15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1" applyNumberFormat="1" applyFont="1" applyFill="1" applyBorder="1" applyAlignment="1">
      <alignment horizontal="center" vertical="center" wrapText="1"/>
    </xf>
    <xf numFmtId="44" fontId="8" fillId="0" borderId="15" xfId="1" applyFont="1" applyFill="1" applyBorder="1" applyAlignment="1">
      <alignment horizontal="center" vertical="center" wrapText="1"/>
    </xf>
    <xf numFmtId="0" fontId="8" fillId="3" borderId="6" xfId="1" applyNumberFormat="1" applyFont="1" applyFill="1" applyBorder="1" applyAlignment="1">
      <alignment horizontal="center" vertical="center" wrapText="1"/>
    </xf>
    <xf numFmtId="0" fontId="9" fillId="0" borderId="18" xfId="0" applyFont="1" applyFill="1" applyBorder="1" applyAlignment="1">
      <alignment horizontal="center" vertical="center" wrapText="1"/>
    </xf>
    <xf numFmtId="1" fontId="9" fillId="0" borderId="8" xfId="0" applyNumberFormat="1" applyFont="1" applyFill="1" applyBorder="1" applyAlignment="1">
      <alignment horizontal="center" vertical="center" wrapText="1"/>
    </xf>
    <xf numFmtId="1" fontId="9" fillId="0" borderId="20" xfId="0" applyNumberFormat="1" applyFont="1" applyFill="1" applyBorder="1" applyAlignment="1">
      <alignment horizontal="center" vertical="center" wrapText="1"/>
    </xf>
    <xf numFmtId="49" fontId="3" fillId="3" borderId="5" xfId="0" applyNumberFormat="1" applyFont="1" applyFill="1" applyBorder="1" applyAlignment="1">
      <alignment horizontal="center" vertical="center" wrapText="1"/>
    </xf>
    <xf numFmtId="49" fontId="10" fillId="3" borderId="5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1" fontId="1" fillId="0" borderId="24" xfId="0" applyNumberFormat="1" applyFont="1" applyFill="1" applyBorder="1" applyAlignment="1">
      <alignment horizontal="center" vertical="center" wrapText="1"/>
    </xf>
    <xf numFmtId="1" fontId="2" fillId="0" borderId="25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1" fontId="1" fillId="2" borderId="11" xfId="0" applyNumberFormat="1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" fontId="8" fillId="0" borderId="24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right"/>
    </xf>
    <xf numFmtId="0" fontId="2" fillId="0" borderId="4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left" vertical="center" wrapText="1"/>
    </xf>
    <xf numFmtId="0" fontId="2" fillId="0" borderId="18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right"/>
    </xf>
    <xf numFmtId="1" fontId="1" fillId="0" borderId="13" xfId="0" applyNumberFormat="1" applyFont="1" applyFill="1" applyBorder="1" applyAlignment="1">
      <alignment horizontal="center" vertical="center" wrapText="1"/>
    </xf>
    <xf numFmtId="1" fontId="1" fillId="0" borderId="14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5"/>
  <sheetViews>
    <sheetView tabSelected="1" view="pageBreakPreview" zoomScale="85" zoomScaleNormal="100" zoomScaleSheetLayoutView="85" workbookViewId="0">
      <selection activeCell="A2" sqref="A2:K2"/>
    </sheetView>
  </sheetViews>
  <sheetFormatPr defaultColWidth="34.85546875" defaultRowHeight="18.75" x14ac:dyDescent="0.4"/>
  <cols>
    <col min="1" max="1" width="11.140625" style="2" customWidth="1"/>
    <col min="2" max="2" width="42.28515625" style="1" customWidth="1"/>
    <col min="3" max="3" width="10.7109375" style="1" customWidth="1"/>
    <col min="4" max="7" width="12.7109375" style="1" customWidth="1"/>
    <col min="8" max="8" width="10.7109375" style="1" customWidth="1"/>
    <col min="9" max="11" width="12.7109375" style="1" customWidth="1"/>
    <col min="12" max="12" width="12.28515625" style="1" customWidth="1"/>
    <col min="13" max="16384" width="34.85546875" style="1"/>
  </cols>
  <sheetData>
    <row r="1" spans="1:12" ht="20.100000000000001" customHeight="1" x14ac:dyDescent="0.4">
      <c r="A1" s="103"/>
      <c r="B1" s="103"/>
      <c r="C1" s="103"/>
      <c r="D1" s="103"/>
      <c r="E1" s="103"/>
      <c r="F1" s="103"/>
      <c r="G1" s="103"/>
      <c r="H1" s="103"/>
      <c r="I1" s="103"/>
      <c r="J1" s="103"/>
      <c r="K1" s="103"/>
    </row>
    <row r="2" spans="1:12" ht="59.45" customHeight="1" x14ac:dyDescent="0.4">
      <c r="A2" s="95" t="s">
        <v>124</v>
      </c>
      <c r="B2" s="95"/>
      <c r="C2" s="95"/>
      <c r="D2" s="95"/>
      <c r="E2" s="95"/>
      <c r="F2" s="95"/>
      <c r="G2" s="95"/>
      <c r="H2" s="95"/>
      <c r="I2" s="95"/>
      <c r="J2" s="95"/>
      <c r="K2" s="95"/>
    </row>
    <row r="3" spans="1:12" ht="5.45" customHeight="1" x14ac:dyDescent="0.4">
      <c r="K3" s="3"/>
    </row>
    <row r="4" spans="1:12" ht="16.899999999999999" customHeight="1" x14ac:dyDescent="0.4">
      <c r="A4" s="96" t="s">
        <v>0</v>
      </c>
      <c r="B4" s="98" t="s">
        <v>109</v>
      </c>
      <c r="C4" s="100" t="s">
        <v>131</v>
      </c>
      <c r="D4" s="101"/>
      <c r="E4" s="101"/>
      <c r="F4" s="101"/>
      <c r="G4" s="101"/>
      <c r="H4" s="101"/>
      <c r="I4" s="101"/>
      <c r="J4" s="101"/>
      <c r="K4" s="102"/>
    </row>
    <row r="5" spans="1:12" ht="47.25" customHeight="1" x14ac:dyDescent="0.4">
      <c r="A5" s="86"/>
      <c r="B5" s="87"/>
      <c r="C5" s="91" t="s">
        <v>132</v>
      </c>
      <c r="D5" s="92"/>
      <c r="E5" s="92"/>
      <c r="F5" s="92"/>
      <c r="G5" s="93"/>
      <c r="H5" s="91" t="s">
        <v>133</v>
      </c>
      <c r="I5" s="92"/>
      <c r="J5" s="92"/>
      <c r="K5" s="94"/>
    </row>
    <row r="6" spans="1:12" ht="34.15" customHeight="1" x14ac:dyDescent="0.4">
      <c r="A6" s="86"/>
      <c r="B6" s="87"/>
      <c r="C6" s="82" t="s">
        <v>123</v>
      </c>
      <c r="D6" s="82" t="s">
        <v>141</v>
      </c>
      <c r="E6" s="82"/>
      <c r="F6" s="82"/>
      <c r="G6" s="82"/>
      <c r="H6" s="82" t="s">
        <v>123</v>
      </c>
      <c r="I6" s="82" t="s">
        <v>142</v>
      </c>
      <c r="J6" s="82"/>
      <c r="K6" s="83"/>
    </row>
    <row r="7" spans="1:12" ht="78.75" x14ac:dyDescent="0.4">
      <c r="A7" s="97"/>
      <c r="B7" s="99"/>
      <c r="C7" s="99"/>
      <c r="D7" s="20" t="s">
        <v>128</v>
      </c>
      <c r="E7" s="20" t="s">
        <v>121</v>
      </c>
      <c r="F7" s="20" t="s">
        <v>129</v>
      </c>
      <c r="G7" s="20" t="s">
        <v>122</v>
      </c>
      <c r="H7" s="99"/>
      <c r="I7" s="20" t="s">
        <v>126</v>
      </c>
      <c r="J7" s="20" t="s">
        <v>130</v>
      </c>
      <c r="K7" s="21" t="s">
        <v>127</v>
      </c>
    </row>
    <row r="8" spans="1:12" ht="19.149999999999999" customHeight="1" x14ac:dyDescent="0.4">
      <c r="A8" s="81" t="s">
        <v>37</v>
      </c>
      <c r="B8" s="82"/>
      <c r="C8" s="82"/>
      <c r="D8" s="82"/>
      <c r="E8" s="82"/>
      <c r="F8" s="82"/>
      <c r="G8" s="82"/>
      <c r="H8" s="82"/>
      <c r="I8" s="82"/>
      <c r="J8" s="82"/>
      <c r="K8" s="83"/>
    </row>
    <row r="9" spans="1:12" s="4" customFormat="1" ht="33" customHeight="1" x14ac:dyDescent="0.4">
      <c r="A9" s="12">
        <v>37316</v>
      </c>
      <c r="B9" s="6" t="s">
        <v>1</v>
      </c>
      <c r="C9" s="7">
        <f>D9+E9+F9+G9</f>
        <v>20</v>
      </c>
      <c r="D9" s="8">
        <v>20</v>
      </c>
      <c r="E9" s="8"/>
      <c r="F9" s="8"/>
      <c r="G9" s="9"/>
      <c r="H9" s="7">
        <f>I9+J9+K9</f>
        <v>15</v>
      </c>
      <c r="I9" s="9">
        <v>5</v>
      </c>
      <c r="J9" s="9">
        <v>5</v>
      </c>
      <c r="K9" s="13">
        <v>5</v>
      </c>
    </row>
    <row r="10" spans="1:12" ht="33" customHeight="1" x14ac:dyDescent="0.4">
      <c r="A10" s="12">
        <v>37318</v>
      </c>
      <c r="B10" s="6" t="s">
        <v>2</v>
      </c>
      <c r="C10" s="7">
        <f t="shared" ref="C10:C36" si="0">D10+E10+F10+G10</f>
        <v>20</v>
      </c>
      <c r="D10" s="8">
        <v>20</v>
      </c>
      <c r="E10" s="8"/>
      <c r="F10" s="8"/>
      <c r="G10" s="9"/>
      <c r="H10" s="7">
        <f t="shared" ref="H10:H36" si="1">I10+J10+K10</f>
        <v>15</v>
      </c>
      <c r="I10" s="9">
        <v>5</v>
      </c>
      <c r="J10" s="9">
        <v>5</v>
      </c>
      <c r="K10" s="13">
        <v>5</v>
      </c>
    </row>
    <row r="11" spans="1:12" ht="33" customHeight="1" x14ac:dyDescent="0.4">
      <c r="A11" s="12">
        <v>36954</v>
      </c>
      <c r="B11" s="6" t="s">
        <v>3</v>
      </c>
      <c r="C11" s="7">
        <f t="shared" si="0"/>
        <v>15</v>
      </c>
      <c r="D11" s="8">
        <v>15</v>
      </c>
      <c r="E11" s="8"/>
      <c r="F11" s="8"/>
      <c r="G11" s="9"/>
      <c r="H11" s="7">
        <f t="shared" si="1"/>
        <v>15</v>
      </c>
      <c r="I11" s="9">
        <v>5</v>
      </c>
      <c r="J11" s="9">
        <v>5</v>
      </c>
      <c r="K11" s="13">
        <v>5</v>
      </c>
    </row>
    <row r="12" spans="1:12" ht="33" customHeight="1" x14ac:dyDescent="0.4">
      <c r="A12" s="12">
        <v>38781</v>
      </c>
      <c r="B12" s="6" t="s">
        <v>4</v>
      </c>
      <c r="C12" s="7">
        <f t="shared" si="0"/>
        <v>20</v>
      </c>
      <c r="D12" s="8">
        <v>20</v>
      </c>
      <c r="E12" s="8"/>
      <c r="F12" s="8"/>
      <c r="G12" s="9"/>
      <c r="H12" s="7">
        <f t="shared" si="1"/>
        <v>15</v>
      </c>
      <c r="I12" s="9">
        <v>5</v>
      </c>
      <c r="J12" s="9">
        <v>5</v>
      </c>
      <c r="K12" s="13">
        <v>5</v>
      </c>
    </row>
    <row r="13" spans="1:12" ht="33" customHeight="1" x14ac:dyDescent="0.4">
      <c r="A13" s="12">
        <v>36956</v>
      </c>
      <c r="B13" s="6" t="s">
        <v>5</v>
      </c>
      <c r="C13" s="7">
        <f t="shared" si="0"/>
        <v>15</v>
      </c>
      <c r="D13" s="8">
        <v>15</v>
      </c>
      <c r="E13" s="8"/>
      <c r="F13" s="8"/>
      <c r="G13" s="9"/>
      <c r="H13" s="7">
        <f t="shared" si="1"/>
        <v>15</v>
      </c>
      <c r="I13" s="9">
        <v>5</v>
      </c>
      <c r="J13" s="9">
        <v>5</v>
      </c>
      <c r="K13" s="13">
        <v>5</v>
      </c>
      <c r="L13" s="5"/>
    </row>
    <row r="14" spans="1:12" ht="33" customHeight="1" x14ac:dyDescent="0.4">
      <c r="A14" s="12">
        <v>36958</v>
      </c>
      <c r="B14" s="6" t="s">
        <v>6</v>
      </c>
      <c r="C14" s="7">
        <f t="shared" si="0"/>
        <v>30</v>
      </c>
      <c r="D14" s="8">
        <v>30</v>
      </c>
      <c r="E14" s="8"/>
      <c r="F14" s="8"/>
      <c r="G14" s="9"/>
      <c r="H14" s="7">
        <f t="shared" si="1"/>
        <v>15</v>
      </c>
      <c r="I14" s="9">
        <v>5</v>
      </c>
      <c r="J14" s="9">
        <v>5</v>
      </c>
      <c r="K14" s="13">
        <v>5</v>
      </c>
      <c r="L14" s="5"/>
    </row>
    <row r="15" spans="1:12" ht="33" customHeight="1" x14ac:dyDescent="0.4">
      <c r="A15" s="12">
        <v>36959</v>
      </c>
      <c r="B15" s="6" t="s">
        <v>7</v>
      </c>
      <c r="C15" s="7">
        <f t="shared" si="0"/>
        <v>40</v>
      </c>
      <c r="D15" s="8">
        <v>40</v>
      </c>
      <c r="E15" s="8"/>
      <c r="F15" s="8"/>
      <c r="G15" s="9"/>
      <c r="H15" s="7">
        <f t="shared" si="1"/>
        <v>15</v>
      </c>
      <c r="I15" s="9">
        <v>5</v>
      </c>
      <c r="J15" s="9">
        <v>5</v>
      </c>
      <c r="K15" s="13">
        <v>5</v>
      </c>
    </row>
    <row r="16" spans="1:12" ht="33" customHeight="1" x14ac:dyDescent="0.4">
      <c r="A16" s="12">
        <v>37324</v>
      </c>
      <c r="B16" s="6" t="s">
        <v>8</v>
      </c>
      <c r="C16" s="7">
        <f t="shared" si="0"/>
        <v>40</v>
      </c>
      <c r="D16" s="8">
        <v>40</v>
      </c>
      <c r="E16" s="8"/>
      <c r="F16" s="8"/>
      <c r="G16" s="9"/>
      <c r="H16" s="7">
        <f t="shared" si="1"/>
        <v>15</v>
      </c>
      <c r="I16" s="9">
        <v>5</v>
      </c>
      <c r="J16" s="9">
        <v>5</v>
      </c>
      <c r="K16" s="13">
        <v>5</v>
      </c>
    </row>
    <row r="17" spans="1:12" ht="33" customHeight="1" x14ac:dyDescent="0.4">
      <c r="A17" s="12">
        <v>38055</v>
      </c>
      <c r="B17" s="6" t="s">
        <v>9</v>
      </c>
      <c r="C17" s="7">
        <f t="shared" si="0"/>
        <v>40</v>
      </c>
      <c r="D17" s="8">
        <v>40</v>
      </c>
      <c r="E17" s="8"/>
      <c r="F17" s="8"/>
      <c r="G17" s="9"/>
      <c r="H17" s="7">
        <f t="shared" si="1"/>
        <v>15</v>
      </c>
      <c r="I17" s="9">
        <v>5</v>
      </c>
      <c r="J17" s="9">
        <v>5</v>
      </c>
      <c r="K17" s="13">
        <v>5</v>
      </c>
    </row>
    <row r="18" spans="1:12" ht="33" customHeight="1" x14ac:dyDescent="0.4">
      <c r="A18" s="12">
        <v>37326</v>
      </c>
      <c r="B18" s="6" t="s">
        <v>10</v>
      </c>
      <c r="C18" s="7">
        <f t="shared" si="0"/>
        <v>20</v>
      </c>
      <c r="D18" s="8">
        <v>20</v>
      </c>
      <c r="E18" s="8"/>
      <c r="F18" s="8"/>
      <c r="G18" s="9"/>
      <c r="H18" s="7">
        <f t="shared" si="1"/>
        <v>15</v>
      </c>
      <c r="I18" s="9">
        <v>5</v>
      </c>
      <c r="J18" s="9">
        <v>5</v>
      </c>
      <c r="K18" s="13">
        <v>5</v>
      </c>
    </row>
    <row r="19" spans="1:12" ht="33" customHeight="1" x14ac:dyDescent="0.4">
      <c r="A19" s="12">
        <v>37328</v>
      </c>
      <c r="B19" s="6" t="s">
        <v>11</v>
      </c>
      <c r="C19" s="7">
        <f t="shared" si="0"/>
        <v>40</v>
      </c>
      <c r="D19" s="8">
        <v>40</v>
      </c>
      <c r="E19" s="8"/>
      <c r="F19" s="8"/>
      <c r="G19" s="9"/>
      <c r="H19" s="7">
        <f t="shared" si="1"/>
        <v>15</v>
      </c>
      <c r="I19" s="9">
        <v>5</v>
      </c>
      <c r="J19" s="9">
        <v>5</v>
      </c>
      <c r="K19" s="13">
        <v>5</v>
      </c>
    </row>
    <row r="20" spans="1:12" ht="33" customHeight="1" x14ac:dyDescent="0.4">
      <c r="A20" s="12">
        <v>36970</v>
      </c>
      <c r="B20" s="6" t="s">
        <v>12</v>
      </c>
      <c r="C20" s="7">
        <f t="shared" si="0"/>
        <v>20</v>
      </c>
      <c r="D20" s="8">
        <v>20</v>
      </c>
      <c r="E20" s="8"/>
      <c r="F20" s="8"/>
      <c r="G20" s="9"/>
      <c r="H20" s="7">
        <f t="shared" si="1"/>
        <v>15</v>
      </c>
      <c r="I20" s="9">
        <v>5</v>
      </c>
      <c r="J20" s="9">
        <v>5</v>
      </c>
      <c r="K20" s="13">
        <v>5</v>
      </c>
      <c r="L20" s="5"/>
    </row>
    <row r="21" spans="1:12" ht="33" customHeight="1" x14ac:dyDescent="0.4">
      <c r="A21" s="12">
        <v>38073</v>
      </c>
      <c r="B21" s="6" t="s">
        <v>13</v>
      </c>
      <c r="C21" s="7">
        <f t="shared" si="0"/>
        <v>20</v>
      </c>
      <c r="D21" s="8">
        <v>20</v>
      </c>
      <c r="E21" s="8"/>
      <c r="F21" s="8"/>
      <c r="G21" s="9"/>
      <c r="H21" s="7">
        <f t="shared" si="1"/>
        <v>15</v>
      </c>
      <c r="I21" s="9">
        <v>5</v>
      </c>
      <c r="J21" s="9">
        <v>5</v>
      </c>
      <c r="K21" s="13">
        <v>5</v>
      </c>
    </row>
    <row r="22" spans="1:12" ht="33" customHeight="1" x14ac:dyDescent="0.4">
      <c r="A22" s="14" t="s">
        <v>35</v>
      </c>
      <c r="B22" s="6" t="s">
        <v>36</v>
      </c>
      <c r="C22" s="7">
        <f t="shared" si="0"/>
        <v>40</v>
      </c>
      <c r="D22" s="8">
        <v>40</v>
      </c>
      <c r="E22" s="8"/>
      <c r="F22" s="8"/>
      <c r="G22" s="9"/>
      <c r="H22" s="7">
        <f t="shared" si="1"/>
        <v>30</v>
      </c>
      <c r="I22" s="9">
        <v>10</v>
      </c>
      <c r="J22" s="9">
        <v>10</v>
      </c>
      <c r="K22" s="13">
        <v>10</v>
      </c>
    </row>
    <row r="23" spans="1:12" ht="33" customHeight="1" x14ac:dyDescent="0.4">
      <c r="A23" s="12" t="s">
        <v>14</v>
      </c>
      <c r="B23" s="6" t="s">
        <v>15</v>
      </c>
      <c r="C23" s="7">
        <f t="shared" si="0"/>
        <v>15</v>
      </c>
      <c r="D23" s="8">
        <v>15</v>
      </c>
      <c r="E23" s="8"/>
      <c r="F23" s="8"/>
      <c r="G23" s="9"/>
      <c r="H23" s="7">
        <f t="shared" si="1"/>
        <v>15</v>
      </c>
      <c r="I23" s="9">
        <v>5</v>
      </c>
      <c r="J23" s="9">
        <v>5</v>
      </c>
      <c r="K23" s="13">
        <v>5</v>
      </c>
    </row>
    <row r="24" spans="1:12" ht="33" customHeight="1" x14ac:dyDescent="0.4">
      <c r="A24" s="14" t="s">
        <v>16</v>
      </c>
      <c r="B24" s="6" t="s">
        <v>17</v>
      </c>
      <c r="C24" s="7">
        <f t="shared" si="0"/>
        <v>15</v>
      </c>
      <c r="D24" s="8">
        <v>15</v>
      </c>
      <c r="E24" s="8"/>
      <c r="F24" s="8"/>
      <c r="G24" s="9"/>
      <c r="H24" s="7">
        <f t="shared" si="1"/>
        <v>15</v>
      </c>
      <c r="I24" s="9">
        <v>5</v>
      </c>
      <c r="J24" s="9">
        <v>5</v>
      </c>
      <c r="K24" s="13">
        <v>5</v>
      </c>
    </row>
    <row r="25" spans="1:12" ht="33" customHeight="1" x14ac:dyDescent="0.4">
      <c r="A25" s="14" t="s">
        <v>18</v>
      </c>
      <c r="B25" s="6" t="s">
        <v>19</v>
      </c>
      <c r="C25" s="7">
        <f t="shared" si="0"/>
        <v>15</v>
      </c>
      <c r="D25" s="8">
        <v>15</v>
      </c>
      <c r="E25" s="8"/>
      <c r="F25" s="8"/>
      <c r="G25" s="9"/>
      <c r="H25" s="7">
        <f t="shared" si="1"/>
        <v>15</v>
      </c>
      <c r="I25" s="9">
        <v>5</v>
      </c>
      <c r="J25" s="9">
        <v>5</v>
      </c>
      <c r="K25" s="13">
        <v>5</v>
      </c>
    </row>
    <row r="26" spans="1:12" ht="33" customHeight="1" x14ac:dyDescent="0.4">
      <c r="A26" s="14" t="s">
        <v>51</v>
      </c>
      <c r="B26" s="6" t="s">
        <v>52</v>
      </c>
      <c r="C26" s="7">
        <f t="shared" si="0"/>
        <v>15</v>
      </c>
      <c r="D26" s="8">
        <v>15</v>
      </c>
      <c r="E26" s="8"/>
      <c r="F26" s="8"/>
      <c r="G26" s="9"/>
      <c r="H26" s="7">
        <f t="shared" si="1"/>
        <v>15</v>
      </c>
      <c r="I26" s="9">
        <v>5</v>
      </c>
      <c r="J26" s="9">
        <v>5</v>
      </c>
      <c r="K26" s="13">
        <v>5</v>
      </c>
    </row>
    <row r="27" spans="1:12" ht="33" customHeight="1" x14ac:dyDescent="0.4">
      <c r="A27" s="14" t="s">
        <v>20</v>
      </c>
      <c r="B27" s="6" t="s">
        <v>21</v>
      </c>
      <c r="C27" s="7">
        <f t="shared" si="0"/>
        <v>40</v>
      </c>
      <c r="D27" s="8">
        <v>40</v>
      </c>
      <c r="E27" s="8"/>
      <c r="F27" s="8"/>
      <c r="G27" s="9"/>
      <c r="H27" s="7">
        <f t="shared" si="1"/>
        <v>70</v>
      </c>
      <c r="I27" s="9">
        <v>30</v>
      </c>
      <c r="J27" s="9">
        <v>30</v>
      </c>
      <c r="K27" s="13">
        <v>10</v>
      </c>
    </row>
    <row r="28" spans="1:12" ht="33" customHeight="1" x14ac:dyDescent="0.4">
      <c r="A28" s="14" t="s">
        <v>22</v>
      </c>
      <c r="B28" s="6" t="s">
        <v>23</v>
      </c>
      <c r="C28" s="7">
        <f t="shared" si="0"/>
        <v>20</v>
      </c>
      <c r="D28" s="8">
        <v>20</v>
      </c>
      <c r="E28" s="8"/>
      <c r="F28" s="8"/>
      <c r="G28" s="9"/>
      <c r="H28" s="7">
        <f t="shared" si="1"/>
        <v>15</v>
      </c>
      <c r="I28" s="9">
        <v>5</v>
      </c>
      <c r="J28" s="9">
        <v>5</v>
      </c>
      <c r="K28" s="13">
        <v>5</v>
      </c>
    </row>
    <row r="29" spans="1:12" ht="33" customHeight="1" x14ac:dyDescent="0.4">
      <c r="A29" s="14" t="s">
        <v>24</v>
      </c>
      <c r="B29" s="6" t="s">
        <v>25</v>
      </c>
      <c r="C29" s="7">
        <f t="shared" si="0"/>
        <v>20</v>
      </c>
      <c r="D29" s="8">
        <v>20</v>
      </c>
      <c r="E29" s="8"/>
      <c r="F29" s="8"/>
      <c r="G29" s="9"/>
      <c r="H29" s="7">
        <f t="shared" si="1"/>
        <v>15</v>
      </c>
      <c r="I29" s="9">
        <v>5</v>
      </c>
      <c r="J29" s="9">
        <v>5</v>
      </c>
      <c r="K29" s="13">
        <v>5</v>
      </c>
    </row>
    <row r="30" spans="1:12" ht="33" customHeight="1" x14ac:dyDescent="0.4">
      <c r="A30" s="14" t="s">
        <v>110</v>
      </c>
      <c r="B30" s="6" t="s">
        <v>111</v>
      </c>
      <c r="C30" s="7">
        <f t="shared" si="0"/>
        <v>20</v>
      </c>
      <c r="D30" s="8">
        <v>20</v>
      </c>
      <c r="E30" s="8"/>
      <c r="F30" s="8"/>
      <c r="G30" s="9"/>
      <c r="H30" s="7">
        <f t="shared" si="1"/>
        <v>15</v>
      </c>
      <c r="I30" s="9">
        <v>5</v>
      </c>
      <c r="J30" s="9">
        <v>5</v>
      </c>
      <c r="K30" s="13">
        <v>5</v>
      </c>
    </row>
    <row r="31" spans="1:12" ht="33" customHeight="1" x14ac:dyDescent="0.4">
      <c r="A31" s="14" t="s">
        <v>26</v>
      </c>
      <c r="B31" s="6" t="s">
        <v>27</v>
      </c>
      <c r="C31" s="7">
        <f t="shared" si="0"/>
        <v>25</v>
      </c>
      <c r="D31" s="8">
        <v>25</v>
      </c>
      <c r="E31" s="8"/>
      <c r="F31" s="8"/>
      <c r="G31" s="9"/>
      <c r="H31" s="7">
        <f t="shared" si="1"/>
        <v>15</v>
      </c>
      <c r="I31" s="9">
        <v>5</v>
      </c>
      <c r="J31" s="9">
        <v>5</v>
      </c>
      <c r="K31" s="13">
        <v>5</v>
      </c>
    </row>
    <row r="32" spans="1:12" ht="33" customHeight="1" x14ac:dyDescent="0.4">
      <c r="A32" s="14" t="s">
        <v>28</v>
      </c>
      <c r="B32" s="6" t="s">
        <v>29</v>
      </c>
      <c r="C32" s="7">
        <f t="shared" si="0"/>
        <v>30</v>
      </c>
      <c r="D32" s="8">
        <v>30</v>
      </c>
      <c r="E32" s="8"/>
      <c r="F32" s="8"/>
      <c r="G32" s="9"/>
      <c r="H32" s="7">
        <f t="shared" si="1"/>
        <v>15</v>
      </c>
      <c r="I32" s="114">
        <v>15</v>
      </c>
      <c r="J32" s="115"/>
      <c r="K32" s="116"/>
    </row>
    <row r="33" spans="1:11" ht="33" customHeight="1" x14ac:dyDescent="0.4">
      <c r="A33" s="14" t="s">
        <v>30</v>
      </c>
      <c r="B33" s="6" t="s">
        <v>31</v>
      </c>
      <c r="C33" s="7">
        <f t="shared" si="0"/>
        <v>30</v>
      </c>
      <c r="D33" s="8">
        <v>30</v>
      </c>
      <c r="E33" s="8"/>
      <c r="F33" s="8"/>
      <c r="G33" s="9"/>
      <c r="H33" s="7">
        <f t="shared" si="1"/>
        <v>15</v>
      </c>
      <c r="I33" s="9">
        <v>5</v>
      </c>
      <c r="J33" s="9">
        <v>5</v>
      </c>
      <c r="K33" s="13">
        <v>5</v>
      </c>
    </row>
    <row r="34" spans="1:11" ht="33" customHeight="1" x14ac:dyDescent="0.4">
      <c r="A34" s="14" t="s">
        <v>58</v>
      </c>
      <c r="B34" s="6" t="s">
        <v>34</v>
      </c>
      <c r="C34" s="7">
        <f t="shared" si="0"/>
        <v>60</v>
      </c>
      <c r="D34" s="8">
        <v>60</v>
      </c>
      <c r="E34" s="8"/>
      <c r="F34" s="8"/>
      <c r="G34" s="9"/>
      <c r="H34" s="7">
        <f t="shared" si="1"/>
        <v>30</v>
      </c>
      <c r="I34" s="9">
        <v>10</v>
      </c>
      <c r="J34" s="9">
        <v>10</v>
      </c>
      <c r="K34" s="13">
        <v>10</v>
      </c>
    </row>
    <row r="35" spans="1:11" ht="33" customHeight="1" x14ac:dyDescent="0.4">
      <c r="A35" s="14" t="s">
        <v>53</v>
      </c>
      <c r="B35" s="6" t="s">
        <v>54</v>
      </c>
      <c r="C35" s="7">
        <f t="shared" si="0"/>
        <v>20</v>
      </c>
      <c r="D35" s="8">
        <v>20</v>
      </c>
      <c r="E35" s="8"/>
      <c r="F35" s="8"/>
      <c r="G35" s="9"/>
      <c r="H35" s="7">
        <f t="shared" si="1"/>
        <v>15</v>
      </c>
      <c r="I35" s="9">
        <v>5</v>
      </c>
      <c r="J35" s="9">
        <v>5</v>
      </c>
      <c r="K35" s="13">
        <v>5</v>
      </c>
    </row>
    <row r="36" spans="1:11" ht="33" customHeight="1" x14ac:dyDescent="0.4">
      <c r="A36" s="84" t="s">
        <v>38</v>
      </c>
      <c r="B36" s="85"/>
      <c r="C36" s="7">
        <f t="shared" si="0"/>
        <v>705</v>
      </c>
      <c r="D36" s="10">
        <f>SUM(D9:D35)</f>
        <v>705</v>
      </c>
      <c r="E36" s="10"/>
      <c r="F36" s="10"/>
      <c r="G36" s="7"/>
      <c r="H36" s="7">
        <f>SUM(H9:H35)</f>
        <v>490</v>
      </c>
      <c r="I36" s="7"/>
      <c r="J36" s="7"/>
      <c r="K36" s="15"/>
    </row>
    <row r="37" spans="1:11" ht="19.149999999999999" customHeight="1" x14ac:dyDescent="0.4">
      <c r="A37" s="86" t="s">
        <v>50</v>
      </c>
      <c r="B37" s="87"/>
      <c r="C37" s="87"/>
      <c r="D37" s="87"/>
      <c r="E37" s="87"/>
      <c r="F37" s="87"/>
      <c r="G37" s="87"/>
      <c r="H37" s="87"/>
      <c r="I37" s="87"/>
      <c r="J37" s="87"/>
      <c r="K37" s="88"/>
    </row>
    <row r="38" spans="1:11" ht="33" customHeight="1" x14ac:dyDescent="0.4">
      <c r="A38" s="16">
        <v>37015</v>
      </c>
      <c r="B38" s="11" t="s">
        <v>55</v>
      </c>
      <c r="C38" s="10">
        <f>D38+E38+F38+G38</f>
        <v>15</v>
      </c>
      <c r="D38" s="8">
        <v>15</v>
      </c>
      <c r="E38" s="8"/>
      <c r="F38" s="8"/>
      <c r="G38" s="8"/>
      <c r="H38" s="10">
        <f>I38+J38+K38</f>
        <v>15</v>
      </c>
      <c r="I38" s="8">
        <v>5</v>
      </c>
      <c r="J38" s="8">
        <v>5</v>
      </c>
      <c r="K38" s="13">
        <v>5</v>
      </c>
    </row>
    <row r="39" spans="1:11" ht="33" customHeight="1" x14ac:dyDescent="0.4">
      <c r="A39" s="16">
        <v>37042</v>
      </c>
      <c r="B39" s="11" t="s">
        <v>41</v>
      </c>
      <c r="C39" s="10">
        <f t="shared" ref="C39:C45" si="2">D39+E39+F39+G39</f>
        <v>90</v>
      </c>
      <c r="D39" s="8">
        <v>90</v>
      </c>
      <c r="E39" s="8"/>
      <c r="F39" s="8"/>
      <c r="G39" s="8"/>
      <c r="H39" s="10">
        <f t="shared" ref="H39:H45" si="3">I39+J39+K39</f>
        <v>60</v>
      </c>
      <c r="I39" s="8">
        <v>20</v>
      </c>
      <c r="J39" s="8">
        <v>20</v>
      </c>
      <c r="K39" s="13">
        <v>20</v>
      </c>
    </row>
    <row r="40" spans="1:11" ht="33" customHeight="1" x14ac:dyDescent="0.4">
      <c r="A40" s="16">
        <v>37042</v>
      </c>
      <c r="B40" s="11" t="s">
        <v>42</v>
      </c>
      <c r="C40" s="10">
        <f t="shared" si="2"/>
        <v>0</v>
      </c>
      <c r="D40" s="8">
        <v>0</v>
      </c>
      <c r="E40" s="8"/>
      <c r="F40" s="8"/>
      <c r="G40" s="8"/>
      <c r="H40" s="10">
        <f t="shared" si="3"/>
        <v>35</v>
      </c>
      <c r="I40" s="8">
        <v>35</v>
      </c>
      <c r="J40" s="8">
        <v>0</v>
      </c>
      <c r="K40" s="13">
        <v>0</v>
      </c>
    </row>
    <row r="41" spans="1:11" ht="33" customHeight="1" x14ac:dyDescent="0.4">
      <c r="A41" s="16">
        <v>37407</v>
      </c>
      <c r="B41" s="11" t="s">
        <v>43</v>
      </c>
      <c r="C41" s="10">
        <f t="shared" si="2"/>
        <v>40</v>
      </c>
      <c r="D41" s="8">
        <v>40</v>
      </c>
      <c r="E41" s="8"/>
      <c r="F41" s="8"/>
      <c r="G41" s="8"/>
      <c r="H41" s="10">
        <f t="shared" si="3"/>
        <v>60</v>
      </c>
      <c r="I41" s="8">
        <v>20</v>
      </c>
      <c r="J41" s="8">
        <v>20</v>
      </c>
      <c r="K41" s="13">
        <v>20</v>
      </c>
    </row>
    <row r="42" spans="1:11" ht="33" customHeight="1" x14ac:dyDescent="0.4">
      <c r="A42" s="16" t="s">
        <v>44</v>
      </c>
      <c r="B42" s="11" t="s">
        <v>45</v>
      </c>
      <c r="C42" s="10">
        <f t="shared" si="2"/>
        <v>15</v>
      </c>
      <c r="D42" s="8">
        <v>15</v>
      </c>
      <c r="E42" s="8"/>
      <c r="F42" s="8"/>
      <c r="G42" s="8"/>
      <c r="H42" s="10">
        <v>5</v>
      </c>
      <c r="I42" s="117">
        <v>5</v>
      </c>
      <c r="J42" s="118"/>
      <c r="K42" s="119"/>
    </row>
    <row r="43" spans="1:11" ht="33" customHeight="1" x14ac:dyDescent="0.4">
      <c r="A43" s="16" t="s">
        <v>46</v>
      </c>
      <c r="B43" s="11" t="s">
        <v>47</v>
      </c>
      <c r="C43" s="10">
        <f t="shared" si="2"/>
        <v>15</v>
      </c>
      <c r="D43" s="8">
        <v>15</v>
      </c>
      <c r="E43" s="8"/>
      <c r="F43" s="8"/>
      <c r="G43" s="8"/>
      <c r="H43" s="10">
        <v>5</v>
      </c>
      <c r="I43" s="117">
        <v>5</v>
      </c>
      <c r="J43" s="118"/>
      <c r="K43" s="119"/>
    </row>
    <row r="44" spans="1:11" ht="33" customHeight="1" x14ac:dyDescent="0.4">
      <c r="A44" s="16" t="s">
        <v>48</v>
      </c>
      <c r="B44" s="11" t="s">
        <v>49</v>
      </c>
      <c r="C44" s="10">
        <f t="shared" si="2"/>
        <v>25</v>
      </c>
      <c r="D44" s="8">
        <v>25</v>
      </c>
      <c r="E44" s="8"/>
      <c r="F44" s="8"/>
      <c r="G44" s="8"/>
      <c r="H44" s="10">
        <f t="shared" si="3"/>
        <v>15</v>
      </c>
      <c r="I44" s="8">
        <v>5</v>
      </c>
      <c r="J44" s="8">
        <v>5</v>
      </c>
      <c r="K44" s="13">
        <v>5</v>
      </c>
    </row>
    <row r="45" spans="1:11" ht="33" customHeight="1" x14ac:dyDescent="0.4">
      <c r="A45" s="89" t="s">
        <v>56</v>
      </c>
      <c r="B45" s="90"/>
      <c r="C45" s="17">
        <f t="shared" si="2"/>
        <v>200</v>
      </c>
      <c r="D45" s="17">
        <f>SUM(D38:D44)</f>
        <v>200</v>
      </c>
      <c r="E45" s="17"/>
      <c r="F45" s="17"/>
      <c r="G45" s="17"/>
      <c r="H45" s="17">
        <f>SUM(H38:H44)</f>
        <v>195</v>
      </c>
      <c r="I45" s="17"/>
      <c r="J45" s="17"/>
      <c r="K45" s="18"/>
    </row>
  </sheetData>
  <mergeCells count="18">
    <mergeCell ref="A2:K2"/>
    <mergeCell ref="A4:A7"/>
    <mergeCell ref="B4:B7"/>
    <mergeCell ref="C4:K4"/>
    <mergeCell ref="A1:K1"/>
    <mergeCell ref="C6:C7"/>
    <mergeCell ref="D6:G6"/>
    <mergeCell ref="I6:K6"/>
    <mergeCell ref="H6:H7"/>
    <mergeCell ref="A8:K8"/>
    <mergeCell ref="A36:B36"/>
    <mergeCell ref="A37:K37"/>
    <mergeCell ref="A45:B45"/>
    <mergeCell ref="C5:G5"/>
    <mergeCell ref="H5:K5"/>
    <mergeCell ref="I32:K32"/>
    <mergeCell ref="I42:K42"/>
    <mergeCell ref="I43:K43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view="pageBreakPreview" zoomScale="70" zoomScaleNormal="100" zoomScaleSheetLayoutView="70" workbookViewId="0">
      <selection activeCell="H19" sqref="H19"/>
    </sheetView>
  </sheetViews>
  <sheetFormatPr defaultColWidth="34.85546875" defaultRowHeight="18.75" x14ac:dyDescent="0.4"/>
  <cols>
    <col min="1" max="1" width="11.140625" style="2" customWidth="1"/>
    <col min="2" max="2" width="42.28515625" style="1" customWidth="1"/>
    <col min="3" max="3" width="10.7109375" style="1" customWidth="1"/>
    <col min="4" max="6" width="12.7109375" style="1" customWidth="1"/>
    <col min="7" max="7" width="10.7109375" style="1" customWidth="1"/>
    <col min="8" max="10" width="12.7109375" style="1" customWidth="1"/>
    <col min="11" max="11" width="12.28515625" style="1" customWidth="1"/>
    <col min="12" max="16384" width="34.85546875" style="1"/>
  </cols>
  <sheetData>
    <row r="1" spans="1:11" ht="20.100000000000001" customHeight="1" x14ac:dyDescent="0.4">
      <c r="A1" s="103"/>
      <c r="B1" s="103"/>
      <c r="C1" s="103"/>
      <c r="D1" s="103"/>
      <c r="E1" s="103"/>
      <c r="F1" s="103"/>
      <c r="G1" s="103"/>
      <c r="H1" s="103"/>
      <c r="I1" s="103"/>
      <c r="J1" s="103"/>
    </row>
    <row r="2" spans="1:11" ht="59.45" customHeight="1" x14ac:dyDescent="0.4">
      <c r="A2" s="95" t="s">
        <v>139</v>
      </c>
      <c r="B2" s="95"/>
      <c r="C2" s="95"/>
      <c r="D2" s="95"/>
      <c r="E2" s="95"/>
      <c r="F2" s="95"/>
      <c r="G2" s="95"/>
      <c r="H2" s="95"/>
      <c r="I2" s="95"/>
      <c r="J2" s="95"/>
    </row>
    <row r="3" spans="1:11" ht="5.45" customHeight="1" x14ac:dyDescent="0.4">
      <c r="J3" s="3"/>
    </row>
    <row r="4" spans="1:11" ht="31.5" customHeight="1" x14ac:dyDescent="0.4">
      <c r="A4" s="96" t="s">
        <v>0</v>
      </c>
      <c r="B4" s="98" t="s">
        <v>109</v>
      </c>
      <c r="C4" s="98" t="s">
        <v>158</v>
      </c>
      <c r="D4" s="98"/>
      <c r="E4" s="98"/>
      <c r="F4" s="98"/>
      <c r="G4" s="98"/>
      <c r="H4" s="98"/>
      <c r="I4" s="98"/>
      <c r="J4" s="104"/>
    </row>
    <row r="5" spans="1:11" ht="19.899999999999999" customHeight="1" x14ac:dyDescent="0.4">
      <c r="A5" s="81"/>
      <c r="B5" s="82"/>
      <c r="C5" s="105" t="s">
        <v>40</v>
      </c>
      <c r="D5" s="106"/>
      <c r="E5" s="106"/>
      <c r="F5" s="107"/>
      <c r="G5" s="105" t="s">
        <v>39</v>
      </c>
      <c r="H5" s="106"/>
      <c r="I5" s="106"/>
      <c r="J5" s="108"/>
    </row>
    <row r="6" spans="1:11" ht="34.15" customHeight="1" x14ac:dyDescent="0.4">
      <c r="A6" s="86"/>
      <c r="B6" s="87"/>
      <c r="C6" s="87" t="s">
        <v>123</v>
      </c>
      <c r="D6" s="105" t="s">
        <v>125</v>
      </c>
      <c r="E6" s="106"/>
      <c r="F6" s="107"/>
      <c r="G6" s="87" t="s">
        <v>123</v>
      </c>
      <c r="H6" s="87" t="s">
        <v>125</v>
      </c>
      <c r="I6" s="87"/>
      <c r="J6" s="88"/>
    </row>
    <row r="7" spans="1:11" ht="78.75" x14ac:dyDescent="0.4">
      <c r="A7" s="97"/>
      <c r="B7" s="99"/>
      <c r="C7" s="99"/>
      <c r="D7" s="20" t="s">
        <v>126</v>
      </c>
      <c r="E7" s="20" t="s">
        <v>130</v>
      </c>
      <c r="F7" s="20" t="s">
        <v>127</v>
      </c>
      <c r="G7" s="99"/>
      <c r="H7" s="20" t="s">
        <v>126</v>
      </c>
      <c r="I7" s="20" t="s">
        <v>130</v>
      </c>
      <c r="J7" s="21" t="s">
        <v>127</v>
      </c>
    </row>
    <row r="8" spans="1:11" ht="19.149999999999999" customHeight="1" x14ac:dyDescent="0.4">
      <c r="A8" s="96" t="s">
        <v>37</v>
      </c>
      <c r="B8" s="98"/>
      <c r="C8" s="98"/>
      <c r="D8" s="98"/>
      <c r="E8" s="98"/>
      <c r="F8" s="98"/>
      <c r="G8" s="98"/>
      <c r="H8" s="98"/>
      <c r="I8" s="98"/>
      <c r="J8" s="104"/>
    </row>
    <row r="9" spans="1:11" s="4" customFormat="1" ht="33" customHeight="1" x14ac:dyDescent="0.4">
      <c r="A9" s="12">
        <v>38781</v>
      </c>
      <c r="B9" s="6" t="s">
        <v>4</v>
      </c>
      <c r="C9" s="7"/>
      <c r="D9" s="8"/>
      <c r="E9" s="8"/>
      <c r="F9" s="8"/>
      <c r="G9" s="7">
        <f>H9+I9+J9</f>
        <v>30</v>
      </c>
      <c r="H9" s="9">
        <v>10</v>
      </c>
      <c r="I9" s="9">
        <v>10</v>
      </c>
      <c r="J9" s="13">
        <v>10</v>
      </c>
    </row>
    <row r="10" spans="1:11" ht="33" customHeight="1" x14ac:dyDescent="0.4">
      <c r="A10" s="12">
        <v>36959</v>
      </c>
      <c r="B10" s="6" t="s">
        <v>7</v>
      </c>
      <c r="C10" s="7"/>
      <c r="D10" s="8"/>
      <c r="E10" s="8"/>
      <c r="F10" s="8"/>
      <c r="G10" s="7">
        <f t="shared" ref="G10:G19" si="0">H10+I10+J10</f>
        <v>60</v>
      </c>
      <c r="H10" s="9">
        <v>20</v>
      </c>
      <c r="I10" s="9">
        <v>20</v>
      </c>
      <c r="J10" s="13">
        <v>20</v>
      </c>
    </row>
    <row r="11" spans="1:11" ht="33" customHeight="1" x14ac:dyDescent="0.4">
      <c r="A11" s="12">
        <v>38055</v>
      </c>
      <c r="B11" s="6" t="s">
        <v>9</v>
      </c>
      <c r="C11" s="7"/>
      <c r="D11" s="8"/>
      <c r="E11" s="8"/>
      <c r="F11" s="8"/>
      <c r="G11" s="7">
        <f t="shared" si="0"/>
        <v>60</v>
      </c>
      <c r="H11" s="9">
        <v>20</v>
      </c>
      <c r="I11" s="9">
        <v>20</v>
      </c>
      <c r="J11" s="13">
        <v>20</v>
      </c>
    </row>
    <row r="12" spans="1:11" ht="33" customHeight="1" x14ac:dyDescent="0.4">
      <c r="A12" s="12">
        <v>37326</v>
      </c>
      <c r="B12" s="6" t="s">
        <v>10</v>
      </c>
      <c r="C12" s="7"/>
      <c r="D12" s="8"/>
      <c r="E12" s="8"/>
      <c r="F12" s="8"/>
      <c r="G12" s="7">
        <f t="shared" si="0"/>
        <v>60</v>
      </c>
      <c r="H12" s="9">
        <v>20</v>
      </c>
      <c r="I12" s="9">
        <v>20</v>
      </c>
      <c r="J12" s="13">
        <v>20</v>
      </c>
    </row>
    <row r="13" spans="1:11" ht="33" customHeight="1" x14ac:dyDescent="0.4">
      <c r="A13" s="12">
        <v>37328</v>
      </c>
      <c r="B13" s="6" t="s">
        <v>11</v>
      </c>
      <c r="C13" s="7"/>
      <c r="D13" s="8"/>
      <c r="E13" s="8"/>
      <c r="F13" s="8"/>
      <c r="G13" s="7">
        <f t="shared" si="0"/>
        <v>60</v>
      </c>
      <c r="H13" s="9">
        <v>20</v>
      </c>
      <c r="I13" s="9">
        <v>20</v>
      </c>
      <c r="J13" s="13">
        <v>20</v>
      </c>
      <c r="K13" s="5"/>
    </row>
    <row r="14" spans="1:11" ht="33" customHeight="1" x14ac:dyDescent="0.4">
      <c r="A14" s="12">
        <v>36970</v>
      </c>
      <c r="B14" s="6" t="s">
        <v>12</v>
      </c>
      <c r="C14" s="7"/>
      <c r="D14" s="8"/>
      <c r="E14" s="8"/>
      <c r="F14" s="8"/>
      <c r="G14" s="7">
        <f t="shared" si="0"/>
        <v>45</v>
      </c>
      <c r="H14" s="9">
        <v>15</v>
      </c>
      <c r="I14" s="9">
        <v>15</v>
      </c>
      <c r="J14" s="13">
        <v>15</v>
      </c>
      <c r="K14" s="5"/>
    </row>
    <row r="15" spans="1:11" ht="33" customHeight="1" x14ac:dyDescent="0.4">
      <c r="A15" s="12">
        <v>38073</v>
      </c>
      <c r="B15" s="6" t="s">
        <v>13</v>
      </c>
      <c r="C15" s="7"/>
      <c r="D15" s="8"/>
      <c r="E15" s="8"/>
      <c r="F15" s="8"/>
      <c r="G15" s="7">
        <f t="shared" si="0"/>
        <v>60</v>
      </c>
      <c r="H15" s="9">
        <v>20</v>
      </c>
      <c r="I15" s="9">
        <v>20</v>
      </c>
      <c r="J15" s="13">
        <v>20</v>
      </c>
    </row>
    <row r="16" spans="1:11" ht="33" customHeight="1" x14ac:dyDescent="0.4">
      <c r="A16" s="12" t="s">
        <v>35</v>
      </c>
      <c r="B16" s="6" t="s">
        <v>36</v>
      </c>
      <c r="C16" s="7">
        <f t="shared" ref="C16:C19" si="1">D16+E16+F16</f>
        <v>45</v>
      </c>
      <c r="D16" s="8">
        <v>15</v>
      </c>
      <c r="E16" s="8">
        <v>15</v>
      </c>
      <c r="F16" s="8">
        <v>15</v>
      </c>
      <c r="G16" s="7"/>
      <c r="H16" s="9"/>
      <c r="I16" s="9"/>
      <c r="J16" s="13"/>
    </row>
    <row r="17" spans="1:10" ht="33" customHeight="1" x14ac:dyDescent="0.4">
      <c r="A17" s="12" t="s">
        <v>16</v>
      </c>
      <c r="B17" s="6" t="s">
        <v>17</v>
      </c>
      <c r="C17" s="7">
        <f t="shared" si="1"/>
        <v>45</v>
      </c>
      <c r="D17" s="8">
        <v>15</v>
      </c>
      <c r="E17" s="8">
        <v>15</v>
      </c>
      <c r="F17" s="8">
        <v>15</v>
      </c>
      <c r="G17" s="7"/>
      <c r="H17" s="9"/>
      <c r="I17" s="9"/>
      <c r="J17" s="13"/>
    </row>
    <row r="18" spans="1:10" ht="33" customHeight="1" x14ac:dyDescent="0.4">
      <c r="A18" s="12" t="s">
        <v>20</v>
      </c>
      <c r="B18" s="6" t="s">
        <v>21</v>
      </c>
      <c r="C18" s="7">
        <f t="shared" si="1"/>
        <v>75</v>
      </c>
      <c r="D18" s="8">
        <v>25</v>
      </c>
      <c r="E18" s="8">
        <v>25</v>
      </c>
      <c r="F18" s="8">
        <v>25</v>
      </c>
      <c r="G18" s="7">
        <f t="shared" si="0"/>
        <v>50</v>
      </c>
      <c r="H18" s="9">
        <v>0</v>
      </c>
      <c r="I18" s="9">
        <v>25</v>
      </c>
      <c r="J18" s="13">
        <v>25</v>
      </c>
    </row>
    <row r="19" spans="1:10" ht="33" customHeight="1" x14ac:dyDescent="0.4">
      <c r="A19" s="84" t="s">
        <v>38</v>
      </c>
      <c r="B19" s="85"/>
      <c r="C19" s="7">
        <f t="shared" si="1"/>
        <v>165</v>
      </c>
      <c r="D19" s="10">
        <f>SUM(D9:D18)</f>
        <v>55</v>
      </c>
      <c r="E19" s="10">
        <f>SUM(E9:E18)</f>
        <v>55</v>
      </c>
      <c r="F19" s="10">
        <f>SUM(F9:F18)</f>
        <v>55</v>
      </c>
      <c r="G19" s="7">
        <f t="shared" si="0"/>
        <v>425</v>
      </c>
      <c r="H19" s="7">
        <f>SUM(H9:H18)</f>
        <v>125</v>
      </c>
      <c r="I19" s="7">
        <f>SUM(I9:I18)</f>
        <v>150</v>
      </c>
      <c r="J19" s="15">
        <f>SUM(J9:J18)</f>
        <v>150</v>
      </c>
    </row>
    <row r="20" spans="1:10" ht="19.149999999999999" customHeight="1" x14ac:dyDescent="0.4">
      <c r="A20" s="86" t="s">
        <v>50</v>
      </c>
      <c r="B20" s="87"/>
      <c r="C20" s="87"/>
      <c r="D20" s="87"/>
      <c r="E20" s="87"/>
      <c r="F20" s="87"/>
      <c r="G20" s="87"/>
      <c r="H20" s="87"/>
      <c r="I20" s="87"/>
      <c r="J20" s="88"/>
    </row>
    <row r="21" spans="1:10" ht="33" customHeight="1" x14ac:dyDescent="0.4">
      <c r="A21" s="16" t="s">
        <v>48</v>
      </c>
      <c r="B21" s="11" t="s">
        <v>49</v>
      </c>
      <c r="C21" s="10"/>
      <c r="D21" s="8"/>
      <c r="E21" s="8"/>
      <c r="F21" s="8"/>
      <c r="G21" s="10">
        <f>H21+I21+J21</f>
        <v>75</v>
      </c>
      <c r="H21" s="8">
        <v>25</v>
      </c>
      <c r="I21" s="8">
        <v>25</v>
      </c>
      <c r="J21" s="13">
        <v>25</v>
      </c>
    </row>
    <row r="22" spans="1:10" ht="33" customHeight="1" x14ac:dyDescent="0.4">
      <c r="A22" s="89" t="s">
        <v>56</v>
      </c>
      <c r="B22" s="90"/>
      <c r="C22" s="19"/>
      <c r="D22" s="19"/>
      <c r="E22" s="19"/>
      <c r="F22" s="19"/>
      <c r="G22" s="19">
        <f t="shared" ref="G22" si="2">H22+I22+J22</f>
        <v>75</v>
      </c>
      <c r="H22" s="19">
        <f>SUM(H21:H21)</f>
        <v>25</v>
      </c>
      <c r="I22" s="19">
        <f>SUM(I21:I21)</f>
        <v>25</v>
      </c>
      <c r="J22" s="18">
        <f>SUM(J21:J21)</f>
        <v>25</v>
      </c>
    </row>
  </sheetData>
  <mergeCells count="15">
    <mergeCell ref="A8:J8"/>
    <mergeCell ref="A19:B19"/>
    <mergeCell ref="A20:J20"/>
    <mergeCell ref="A22:B22"/>
    <mergeCell ref="C5:F5"/>
    <mergeCell ref="G5:J5"/>
    <mergeCell ref="A1:J1"/>
    <mergeCell ref="A2:J2"/>
    <mergeCell ref="A4:A7"/>
    <mergeCell ref="B4:B7"/>
    <mergeCell ref="C4:J4"/>
    <mergeCell ref="C6:C7"/>
    <mergeCell ref="D6:F6"/>
    <mergeCell ref="G6:G7"/>
    <mergeCell ref="H6:J6"/>
  </mergeCells>
  <printOptions horizontalCentered="1"/>
  <pageMargins left="0.59055118110236227" right="0.39370078740157483" top="0.39370078740157483" bottom="0.19685039370078741" header="0.31496062992125984" footer="0.31496062992125984"/>
  <pageSetup paperSize="9" scale="9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view="pageBreakPreview" topLeftCell="A13" zoomScaleNormal="100" zoomScaleSheetLayoutView="100" workbookViewId="0">
      <selection activeCell="J15" sqref="J15"/>
    </sheetView>
  </sheetViews>
  <sheetFormatPr defaultColWidth="34.85546875" defaultRowHeight="18.75" x14ac:dyDescent="0.4"/>
  <cols>
    <col min="1" max="1" width="11.140625" style="2" customWidth="1"/>
    <col min="2" max="2" width="42.28515625" style="1" customWidth="1"/>
    <col min="3" max="3" width="10.7109375" style="1" customWidth="1"/>
    <col min="4" max="5" width="14.7109375" style="1" customWidth="1"/>
    <col min="6" max="6" width="10.7109375" style="1" customWidth="1"/>
    <col min="7" max="8" width="14.7109375" style="1" customWidth="1"/>
    <col min="9" max="9" width="12.28515625" style="1" customWidth="1"/>
    <col min="10" max="16384" width="34.85546875" style="1"/>
  </cols>
  <sheetData>
    <row r="1" spans="1:9" ht="20.100000000000001" customHeight="1" x14ac:dyDescent="0.4">
      <c r="A1" s="113"/>
      <c r="B1" s="113"/>
      <c r="C1" s="113"/>
      <c r="D1" s="113"/>
      <c r="E1" s="113"/>
      <c r="F1" s="113"/>
      <c r="G1" s="113"/>
      <c r="H1" s="113"/>
    </row>
    <row r="2" spans="1:9" ht="59.45" customHeight="1" x14ac:dyDescent="0.4">
      <c r="A2" s="95" t="s">
        <v>140</v>
      </c>
      <c r="B2" s="95"/>
      <c r="C2" s="95"/>
      <c r="D2" s="95"/>
      <c r="E2" s="95"/>
      <c r="F2" s="95"/>
      <c r="G2" s="95"/>
      <c r="H2" s="95"/>
    </row>
    <row r="3" spans="1:9" ht="5.45" customHeight="1" x14ac:dyDescent="0.4"/>
    <row r="4" spans="1:9" ht="16.899999999999999" customHeight="1" x14ac:dyDescent="0.4">
      <c r="A4" s="96" t="s">
        <v>0</v>
      </c>
      <c r="B4" s="98" t="s">
        <v>134</v>
      </c>
      <c r="C4" s="98" t="s">
        <v>131</v>
      </c>
      <c r="D4" s="98"/>
      <c r="E4" s="98"/>
      <c r="F4" s="98"/>
      <c r="G4" s="98"/>
      <c r="H4" s="104"/>
    </row>
    <row r="5" spans="1:9" ht="44.25" customHeight="1" x14ac:dyDescent="0.4">
      <c r="A5" s="86"/>
      <c r="B5" s="87"/>
      <c r="C5" s="109" t="s">
        <v>132</v>
      </c>
      <c r="D5" s="109"/>
      <c r="E5" s="109"/>
      <c r="F5" s="109" t="s">
        <v>133</v>
      </c>
      <c r="G5" s="109"/>
      <c r="H5" s="110"/>
    </row>
    <row r="6" spans="1:9" ht="32.25" customHeight="1" x14ac:dyDescent="0.4">
      <c r="A6" s="86"/>
      <c r="B6" s="87"/>
      <c r="C6" s="87" t="s">
        <v>123</v>
      </c>
      <c r="D6" s="109" t="s">
        <v>143</v>
      </c>
      <c r="E6" s="109"/>
      <c r="F6" s="87" t="s">
        <v>123</v>
      </c>
      <c r="G6" s="109" t="s">
        <v>143</v>
      </c>
      <c r="H6" s="110"/>
    </row>
    <row r="7" spans="1:9" ht="48.6" customHeight="1" x14ac:dyDescent="0.4">
      <c r="A7" s="97"/>
      <c r="B7" s="99"/>
      <c r="C7" s="99"/>
      <c r="D7" s="20" t="s">
        <v>137</v>
      </c>
      <c r="E7" s="20" t="s">
        <v>138</v>
      </c>
      <c r="F7" s="99"/>
      <c r="G7" s="20" t="s">
        <v>135</v>
      </c>
      <c r="H7" s="21" t="s">
        <v>136</v>
      </c>
    </row>
    <row r="8" spans="1:9" s="4" customFormat="1" ht="33" customHeight="1" x14ac:dyDescent="0.4">
      <c r="A8" s="30">
        <v>37347</v>
      </c>
      <c r="B8" s="31" t="s">
        <v>1</v>
      </c>
      <c r="C8" s="70">
        <f>D8+E8</f>
        <v>12</v>
      </c>
      <c r="D8" s="71">
        <v>12</v>
      </c>
      <c r="E8" s="72"/>
      <c r="F8" s="73">
        <f>G8+H8</f>
        <v>5</v>
      </c>
      <c r="G8" s="74">
        <v>5</v>
      </c>
      <c r="H8" s="75">
        <v>0</v>
      </c>
    </row>
    <row r="9" spans="1:9" ht="33" customHeight="1" x14ac:dyDescent="0.4">
      <c r="A9" s="32">
        <v>37349</v>
      </c>
      <c r="B9" s="23" t="s">
        <v>2</v>
      </c>
      <c r="C9" s="7">
        <f t="shared" ref="C9:C34" si="0">D9+E9</f>
        <v>12</v>
      </c>
      <c r="D9" s="68">
        <v>12</v>
      </c>
      <c r="E9" s="22"/>
      <c r="F9" s="29">
        <f t="shared" ref="F9:F34" si="1">G9+H9</f>
        <v>5</v>
      </c>
      <c r="G9" s="28">
        <v>5</v>
      </c>
      <c r="H9" s="33">
        <v>0</v>
      </c>
    </row>
    <row r="10" spans="1:9" ht="33" customHeight="1" x14ac:dyDescent="0.4">
      <c r="A10" s="34">
        <v>36985</v>
      </c>
      <c r="B10" s="24" t="s">
        <v>3</v>
      </c>
      <c r="C10" s="7">
        <f t="shared" si="0"/>
        <v>10</v>
      </c>
      <c r="D10" s="68">
        <v>10</v>
      </c>
      <c r="E10" s="22"/>
      <c r="F10" s="29">
        <f t="shared" si="1"/>
        <v>5</v>
      </c>
      <c r="G10" s="28">
        <v>5</v>
      </c>
      <c r="H10" s="33">
        <v>0</v>
      </c>
    </row>
    <row r="11" spans="1:9" ht="33" customHeight="1" x14ac:dyDescent="0.4">
      <c r="A11" s="34">
        <v>38812</v>
      </c>
      <c r="B11" s="24" t="s">
        <v>4</v>
      </c>
      <c r="C11" s="7">
        <f t="shared" si="0"/>
        <v>12</v>
      </c>
      <c r="D11" s="68">
        <v>12</v>
      </c>
      <c r="E11" s="22"/>
      <c r="F11" s="29">
        <f t="shared" si="1"/>
        <v>5</v>
      </c>
      <c r="G11" s="28">
        <v>5</v>
      </c>
      <c r="H11" s="33">
        <v>0</v>
      </c>
    </row>
    <row r="12" spans="1:9" ht="33" customHeight="1" x14ac:dyDescent="0.4">
      <c r="A12" s="34">
        <v>36987</v>
      </c>
      <c r="B12" s="24" t="s">
        <v>5</v>
      </c>
      <c r="C12" s="7">
        <f t="shared" si="0"/>
        <v>10</v>
      </c>
      <c r="D12" s="68">
        <v>10</v>
      </c>
      <c r="E12" s="22"/>
      <c r="F12" s="29">
        <f t="shared" si="1"/>
        <v>5</v>
      </c>
      <c r="G12" s="28">
        <v>5</v>
      </c>
      <c r="H12" s="33">
        <v>0</v>
      </c>
      <c r="I12" s="5"/>
    </row>
    <row r="13" spans="1:9" ht="33" customHeight="1" x14ac:dyDescent="0.4">
      <c r="A13" s="34">
        <v>36989</v>
      </c>
      <c r="B13" s="24" t="s">
        <v>6</v>
      </c>
      <c r="C13" s="7">
        <f t="shared" si="0"/>
        <v>12</v>
      </c>
      <c r="D13" s="8">
        <v>12</v>
      </c>
      <c r="E13" s="22"/>
      <c r="F13" s="29">
        <f t="shared" si="1"/>
        <v>5</v>
      </c>
      <c r="G13" s="28">
        <v>5</v>
      </c>
      <c r="H13" s="33">
        <v>0</v>
      </c>
      <c r="I13" s="5"/>
    </row>
    <row r="14" spans="1:9" ht="33" customHeight="1" x14ac:dyDescent="0.4">
      <c r="A14" s="34">
        <v>36990</v>
      </c>
      <c r="B14" s="24" t="s">
        <v>7</v>
      </c>
      <c r="C14" s="7">
        <f t="shared" si="0"/>
        <v>12</v>
      </c>
      <c r="D14" s="8">
        <v>12</v>
      </c>
      <c r="E14" s="22"/>
      <c r="F14" s="29">
        <f t="shared" si="1"/>
        <v>5</v>
      </c>
      <c r="G14" s="28">
        <v>5</v>
      </c>
      <c r="H14" s="33">
        <v>0</v>
      </c>
    </row>
    <row r="15" spans="1:9" ht="33" customHeight="1" x14ac:dyDescent="0.4">
      <c r="A15" s="34">
        <v>37355</v>
      </c>
      <c r="B15" s="24" t="s">
        <v>8</v>
      </c>
      <c r="C15" s="7">
        <f t="shared" si="0"/>
        <v>12</v>
      </c>
      <c r="D15" s="8">
        <v>12</v>
      </c>
      <c r="E15" s="22"/>
      <c r="F15" s="29">
        <f t="shared" si="1"/>
        <v>5</v>
      </c>
      <c r="G15" s="28">
        <v>5</v>
      </c>
      <c r="H15" s="33">
        <v>0</v>
      </c>
    </row>
    <row r="16" spans="1:9" ht="33" customHeight="1" x14ac:dyDescent="0.4">
      <c r="A16" s="34">
        <v>38086</v>
      </c>
      <c r="B16" s="24" t="s">
        <v>74</v>
      </c>
      <c r="C16" s="7">
        <f t="shared" si="0"/>
        <v>12</v>
      </c>
      <c r="D16" s="8">
        <v>12</v>
      </c>
      <c r="E16" s="22"/>
      <c r="F16" s="29">
        <f t="shared" si="1"/>
        <v>5</v>
      </c>
      <c r="G16" s="28">
        <v>5</v>
      </c>
      <c r="H16" s="33">
        <v>0</v>
      </c>
    </row>
    <row r="17" spans="1:9" ht="33" customHeight="1" x14ac:dyDescent="0.4">
      <c r="A17" s="34">
        <v>37357</v>
      </c>
      <c r="B17" s="24" t="s">
        <v>10</v>
      </c>
      <c r="C17" s="7">
        <f t="shared" si="0"/>
        <v>12</v>
      </c>
      <c r="D17" s="8">
        <v>12</v>
      </c>
      <c r="E17" s="22"/>
      <c r="F17" s="29">
        <f t="shared" si="1"/>
        <v>5</v>
      </c>
      <c r="G17" s="28">
        <v>5</v>
      </c>
      <c r="H17" s="33">
        <v>0</v>
      </c>
    </row>
    <row r="18" spans="1:9" ht="33" customHeight="1" x14ac:dyDescent="0.4">
      <c r="A18" s="34">
        <v>37359</v>
      </c>
      <c r="B18" s="24" t="s">
        <v>11</v>
      </c>
      <c r="C18" s="7">
        <f t="shared" si="0"/>
        <v>15</v>
      </c>
      <c r="D18" s="8">
        <v>15</v>
      </c>
      <c r="E18" s="22"/>
      <c r="F18" s="29">
        <f t="shared" si="1"/>
        <v>5</v>
      </c>
      <c r="G18" s="28">
        <v>5</v>
      </c>
      <c r="H18" s="33">
        <v>0</v>
      </c>
    </row>
    <row r="19" spans="1:9" ht="33" customHeight="1" x14ac:dyDescent="0.4">
      <c r="A19" s="34">
        <v>37001</v>
      </c>
      <c r="B19" s="24" t="s">
        <v>12</v>
      </c>
      <c r="C19" s="7">
        <f t="shared" si="0"/>
        <v>12</v>
      </c>
      <c r="D19" s="68">
        <v>12</v>
      </c>
      <c r="E19" s="22"/>
      <c r="F19" s="29">
        <f t="shared" si="1"/>
        <v>20</v>
      </c>
      <c r="G19" s="28">
        <v>5</v>
      </c>
      <c r="H19" s="33">
        <v>15</v>
      </c>
      <c r="I19" s="5"/>
    </row>
    <row r="20" spans="1:9" ht="33" customHeight="1" x14ac:dyDescent="0.4">
      <c r="A20" s="34">
        <v>38104</v>
      </c>
      <c r="B20" s="24" t="s">
        <v>13</v>
      </c>
      <c r="C20" s="7">
        <f t="shared" si="0"/>
        <v>12</v>
      </c>
      <c r="D20" s="8">
        <v>12</v>
      </c>
      <c r="E20" s="22"/>
      <c r="F20" s="29">
        <f t="shared" si="1"/>
        <v>5</v>
      </c>
      <c r="G20" s="25">
        <v>5</v>
      </c>
      <c r="H20" s="35">
        <v>0</v>
      </c>
    </row>
    <row r="21" spans="1:9" ht="33" customHeight="1" x14ac:dyDescent="0.4">
      <c r="A21" s="34" t="s">
        <v>59</v>
      </c>
      <c r="B21" s="24" t="s">
        <v>60</v>
      </c>
      <c r="C21" s="7">
        <f t="shared" si="0"/>
        <v>12</v>
      </c>
      <c r="D21" s="8">
        <v>12</v>
      </c>
      <c r="E21" s="22"/>
      <c r="F21" s="29">
        <f t="shared" si="1"/>
        <v>5</v>
      </c>
      <c r="G21" s="25">
        <v>5</v>
      </c>
      <c r="H21" s="35">
        <v>0</v>
      </c>
    </row>
    <row r="22" spans="1:9" ht="33" customHeight="1" x14ac:dyDescent="0.4">
      <c r="A22" s="36" t="s">
        <v>61</v>
      </c>
      <c r="B22" s="24" t="s">
        <v>62</v>
      </c>
      <c r="C22" s="7">
        <f t="shared" si="0"/>
        <v>30</v>
      </c>
      <c r="D22" s="68">
        <v>30</v>
      </c>
      <c r="E22" s="22"/>
      <c r="F22" s="29">
        <f t="shared" si="1"/>
        <v>20</v>
      </c>
      <c r="G22" s="25">
        <v>5</v>
      </c>
      <c r="H22" s="35">
        <v>15</v>
      </c>
    </row>
    <row r="23" spans="1:9" ht="33" customHeight="1" x14ac:dyDescent="0.4">
      <c r="A23" s="37" t="s">
        <v>63</v>
      </c>
      <c r="B23" s="27" t="s">
        <v>15</v>
      </c>
      <c r="C23" s="7">
        <f t="shared" si="0"/>
        <v>20</v>
      </c>
      <c r="D23" s="68">
        <v>20</v>
      </c>
      <c r="E23" s="22"/>
      <c r="F23" s="29">
        <f t="shared" si="1"/>
        <v>20</v>
      </c>
      <c r="G23" s="25">
        <v>5</v>
      </c>
      <c r="H23" s="35">
        <v>15</v>
      </c>
    </row>
    <row r="24" spans="1:9" ht="33" customHeight="1" x14ac:dyDescent="0.4">
      <c r="A24" s="36" t="s">
        <v>64</v>
      </c>
      <c r="B24" s="24" t="s">
        <v>17</v>
      </c>
      <c r="C24" s="7">
        <f t="shared" si="0"/>
        <v>20</v>
      </c>
      <c r="D24" s="68">
        <v>20</v>
      </c>
      <c r="E24" s="22"/>
      <c r="F24" s="29">
        <f t="shared" si="1"/>
        <v>20</v>
      </c>
      <c r="G24" s="25">
        <v>5</v>
      </c>
      <c r="H24" s="35">
        <v>15</v>
      </c>
    </row>
    <row r="25" spans="1:9" ht="33" customHeight="1" x14ac:dyDescent="0.4">
      <c r="A25" s="36" t="s">
        <v>65</v>
      </c>
      <c r="B25" s="24" t="s">
        <v>19</v>
      </c>
      <c r="C25" s="7">
        <f t="shared" si="0"/>
        <v>20</v>
      </c>
      <c r="D25" s="68">
        <v>20</v>
      </c>
      <c r="E25" s="22"/>
      <c r="F25" s="29">
        <f t="shared" si="1"/>
        <v>5</v>
      </c>
      <c r="G25" s="25">
        <v>5</v>
      </c>
      <c r="H25" s="35">
        <v>0</v>
      </c>
    </row>
    <row r="26" spans="1:9" ht="33" customHeight="1" x14ac:dyDescent="0.4">
      <c r="A26" s="36" t="s">
        <v>66</v>
      </c>
      <c r="B26" s="24" t="s">
        <v>21</v>
      </c>
      <c r="C26" s="7">
        <f t="shared" si="0"/>
        <v>30</v>
      </c>
      <c r="D26" s="68">
        <v>30</v>
      </c>
      <c r="E26" s="22"/>
      <c r="F26" s="29">
        <f t="shared" si="1"/>
        <v>25</v>
      </c>
      <c r="G26" s="28">
        <v>5</v>
      </c>
      <c r="H26" s="33">
        <v>20</v>
      </c>
    </row>
    <row r="27" spans="1:9" ht="33" customHeight="1" x14ac:dyDescent="0.4">
      <c r="A27" s="36" t="s">
        <v>67</v>
      </c>
      <c r="B27" s="24" t="s">
        <v>23</v>
      </c>
      <c r="C27" s="7">
        <f t="shared" si="0"/>
        <v>15</v>
      </c>
      <c r="D27" s="68">
        <v>15</v>
      </c>
      <c r="E27" s="22"/>
      <c r="F27" s="29">
        <f t="shared" si="1"/>
        <v>5</v>
      </c>
      <c r="G27" s="28">
        <v>5</v>
      </c>
      <c r="H27" s="33">
        <v>0</v>
      </c>
    </row>
    <row r="28" spans="1:9" ht="33" customHeight="1" x14ac:dyDescent="0.4">
      <c r="A28" s="37" t="s">
        <v>68</v>
      </c>
      <c r="B28" s="27" t="s">
        <v>27</v>
      </c>
      <c r="C28" s="7">
        <f t="shared" si="0"/>
        <v>44</v>
      </c>
      <c r="D28" s="68">
        <v>44</v>
      </c>
      <c r="E28" s="22"/>
      <c r="F28" s="29">
        <f t="shared" si="1"/>
        <v>5</v>
      </c>
      <c r="G28" s="28">
        <v>5</v>
      </c>
      <c r="H28" s="33">
        <v>0</v>
      </c>
    </row>
    <row r="29" spans="1:9" ht="33" customHeight="1" x14ac:dyDescent="0.4">
      <c r="A29" s="36" t="s">
        <v>69</v>
      </c>
      <c r="B29" s="24" t="s">
        <v>29</v>
      </c>
      <c r="C29" s="7">
        <f t="shared" si="0"/>
        <v>16</v>
      </c>
      <c r="D29" s="68">
        <v>16</v>
      </c>
      <c r="E29" s="22"/>
      <c r="F29" s="29">
        <f t="shared" si="1"/>
        <v>5</v>
      </c>
      <c r="G29" s="28">
        <v>5</v>
      </c>
      <c r="H29" s="33">
        <v>0</v>
      </c>
    </row>
    <row r="30" spans="1:9" ht="33" customHeight="1" x14ac:dyDescent="0.4">
      <c r="A30" s="36" t="s">
        <v>70</v>
      </c>
      <c r="B30" s="24" t="s">
        <v>31</v>
      </c>
      <c r="C30" s="7">
        <f t="shared" si="0"/>
        <v>12</v>
      </c>
      <c r="D30" s="68">
        <v>12</v>
      </c>
      <c r="E30" s="22"/>
      <c r="F30" s="29">
        <f t="shared" si="1"/>
        <v>5</v>
      </c>
      <c r="G30" s="26">
        <v>5</v>
      </c>
      <c r="H30" s="33">
        <v>0</v>
      </c>
    </row>
    <row r="31" spans="1:9" ht="33" customHeight="1" x14ac:dyDescent="0.4">
      <c r="A31" s="38" t="s">
        <v>71</v>
      </c>
      <c r="B31" s="23" t="s">
        <v>32</v>
      </c>
      <c r="C31" s="7">
        <f t="shared" si="0"/>
        <v>12</v>
      </c>
      <c r="D31" s="8">
        <v>12</v>
      </c>
      <c r="E31" s="22"/>
      <c r="F31" s="29">
        <f t="shared" si="1"/>
        <v>5</v>
      </c>
      <c r="G31" s="26">
        <v>5</v>
      </c>
      <c r="H31" s="39">
        <v>0</v>
      </c>
    </row>
    <row r="32" spans="1:9" ht="47.45" customHeight="1" x14ac:dyDescent="0.4">
      <c r="A32" s="38" t="s">
        <v>72</v>
      </c>
      <c r="B32" s="23" t="s">
        <v>33</v>
      </c>
      <c r="C32" s="7">
        <f t="shared" si="0"/>
        <v>12</v>
      </c>
      <c r="D32" s="68">
        <v>12</v>
      </c>
      <c r="E32" s="22"/>
      <c r="F32" s="29">
        <f t="shared" si="1"/>
        <v>5</v>
      </c>
      <c r="G32" s="26">
        <v>5</v>
      </c>
      <c r="H32" s="39">
        <v>0</v>
      </c>
    </row>
    <row r="33" spans="1:8" ht="33" customHeight="1" x14ac:dyDescent="0.4">
      <c r="A33" s="38" t="s">
        <v>106</v>
      </c>
      <c r="B33" s="23" t="s">
        <v>73</v>
      </c>
      <c r="C33" s="7">
        <f t="shared" si="0"/>
        <v>12</v>
      </c>
      <c r="D33" s="68">
        <v>12</v>
      </c>
      <c r="E33" s="22"/>
      <c r="F33" s="29">
        <f t="shared" si="1"/>
        <v>5</v>
      </c>
      <c r="G33" s="26">
        <v>5</v>
      </c>
      <c r="H33" s="33">
        <v>0</v>
      </c>
    </row>
    <row r="34" spans="1:8" ht="33" customHeight="1" x14ac:dyDescent="0.4">
      <c r="A34" s="111" t="s">
        <v>57</v>
      </c>
      <c r="B34" s="112"/>
      <c r="C34" s="40">
        <f t="shared" si="0"/>
        <v>410</v>
      </c>
      <c r="D34" s="41">
        <f>SUM(D8:D33)</f>
        <v>410</v>
      </c>
      <c r="E34" s="40"/>
      <c r="F34" s="42">
        <f t="shared" si="1"/>
        <v>210</v>
      </c>
      <c r="G34" s="43">
        <f>SUM(G8:G33)</f>
        <v>130</v>
      </c>
      <c r="H34" s="44">
        <f>SUM(H8:H33)</f>
        <v>80</v>
      </c>
    </row>
  </sheetData>
  <mergeCells count="12">
    <mergeCell ref="G6:H6"/>
    <mergeCell ref="A34:B34"/>
    <mergeCell ref="A1:H1"/>
    <mergeCell ref="A2:H2"/>
    <mergeCell ref="A4:A7"/>
    <mergeCell ref="B4:B7"/>
    <mergeCell ref="C4:H4"/>
    <mergeCell ref="C5:E5"/>
    <mergeCell ref="F5:H5"/>
    <mergeCell ref="C6:C7"/>
    <mergeCell ref="D6:E6"/>
    <mergeCell ref="F6:F7"/>
  </mergeCells>
  <printOptions horizontalCentered="1"/>
  <pageMargins left="0.59055118110236227" right="0.19685039370078741" top="0.39370078740157483" bottom="0.39370078740157483" header="0.31496062992125984" footer="0.31496062992125984"/>
  <pageSetup paperSize="9" scale="10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view="pageBreakPreview" topLeftCell="A25" zoomScaleNormal="100" zoomScaleSheetLayoutView="100" workbookViewId="0">
      <selection activeCell="J12" sqref="J12"/>
    </sheetView>
  </sheetViews>
  <sheetFormatPr defaultColWidth="34.85546875" defaultRowHeight="18.75" x14ac:dyDescent="0.4"/>
  <cols>
    <col min="1" max="1" width="11.140625" style="2" customWidth="1"/>
    <col min="2" max="2" width="52.28515625" style="1" customWidth="1"/>
    <col min="3" max="3" width="10.7109375" style="1" customWidth="1"/>
    <col min="4" max="6" width="20.7109375" style="1" customWidth="1"/>
    <col min="7" max="7" width="12.28515625" style="1" customWidth="1"/>
    <col min="8" max="16384" width="34.85546875" style="1"/>
  </cols>
  <sheetData>
    <row r="1" spans="1:7" ht="20.100000000000001" customHeight="1" x14ac:dyDescent="0.4">
      <c r="A1" s="113"/>
      <c r="B1" s="113"/>
      <c r="C1" s="113"/>
      <c r="D1" s="113"/>
      <c r="E1" s="113"/>
      <c r="F1" s="113"/>
    </row>
    <row r="2" spans="1:7" ht="59.45" customHeight="1" x14ac:dyDescent="0.4">
      <c r="A2" s="95" t="s">
        <v>144</v>
      </c>
      <c r="B2" s="95"/>
      <c r="C2" s="95"/>
      <c r="D2" s="95"/>
      <c r="E2" s="95"/>
      <c r="F2" s="95"/>
    </row>
    <row r="3" spans="1:7" ht="5.45" customHeight="1" x14ac:dyDescent="0.4"/>
    <row r="4" spans="1:7" ht="16.899999999999999" customHeight="1" x14ac:dyDescent="0.4">
      <c r="A4" s="96" t="s">
        <v>0</v>
      </c>
      <c r="B4" s="98" t="s">
        <v>145</v>
      </c>
      <c r="C4" s="98" t="s">
        <v>131</v>
      </c>
      <c r="D4" s="98"/>
      <c r="E4" s="98"/>
      <c r="F4" s="104"/>
    </row>
    <row r="5" spans="1:7" ht="74.25" customHeight="1" x14ac:dyDescent="0.4">
      <c r="A5" s="86"/>
      <c r="B5" s="87"/>
      <c r="C5" s="87" t="s">
        <v>123</v>
      </c>
      <c r="D5" s="109" t="s">
        <v>132</v>
      </c>
      <c r="E5" s="109"/>
      <c r="F5" s="80" t="s">
        <v>133</v>
      </c>
    </row>
    <row r="6" spans="1:7" ht="21" customHeight="1" x14ac:dyDescent="0.4">
      <c r="A6" s="86"/>
      <c r="B6" s="87"/>
      <c r="C6" s="87"/>
      <c r="D6" s="87" t="s">
        <v>146</v>
      </c>
      <c r="E6" s="87"/>
      <c r="F6" s="88"/>
    </row>
    <row r="7" spans="1:7" ht="35.450000000000003" customHeight="1" x14ac:dyDescent="0.4">
      <c r="A7" s="97"/>
      <c r="B7" s="99"/>
      <c r="C7" s="99"/>
      <c r="D7" s="20" t="s">
        <v>148</v>
      </c>
      <c r="E7" s="20" t="s">
        <v>149</v>
      </c>
      <c r="F7" s="21" t="s">
        <v>147</v>
      </c>
    </row>
    <row r="8" spans="1:7" s="4" customFormat="1" ht="33" customHeight="1" x14ac:dyDescent="0.4">
      <c r="A8" s="48" t="s">
        <v>112</v>
      </c>
      <c r="B8" s="49" t="s">
        <v>113</v>
      </c>
      <c r="C8" s="76">
        <f>D8+E8+F8</f>
        <v>4</v>
      </c>
      <c r="D8" s="77">
        <v>3</v>
      </c>
      <c r="E8" s="78"/>
      <c r="F8" s="79">
        <v>1</v>
      </c>
    </row>
    <row r="9" spans="1:7" ht="33" customHeight="1" x14ac:dyDescent="0.4">
      <c r="A9" s="65" t="s">
        <v>75</v>
      </c>
      <c r="B9" s="47" t="s">
        <v>101</v>
      </c>
      <c r="C9" s="69">
        <f t="shared" ref="C9:C11" si="0">D9+E9+F9</f>
        <v>3</v>
      </c>
      <c r="D9" s="52">
        <v>2</v>
      </c>
      <c r="E9" s="53"/>
      <c r="F9" s="54">
        <v>1</v>
      </c>
    </row>
    <row r="10" spans="1:7" ht="33" customHeight="1" x14ac:dyDescent="0.4">
      <c r="A10" s="50" t="s">
        <v>94</v>
      </c>
      <c r="B10" s="46" t="s">
        <v>96</v>
      </c>
      <c r="C10" s="69">
        <f t="shared" si="0"/>
        <v>2</v>
      </c>
      <c r="D10" s="52">
        <v>1</v>
      </c>
      <c r="E10" s="55"/>
      <c r="F10" s="56">
        <v>1</v>
      </c>
    </row>
    <row r="11" spans="1:7" ht="33" customHeight="1" x14ac:dyDescent="0.4">
      <c r="A11" s="50" t="s">
        <v>95</v>
      </c>
      <c r="B11" s="46" t="s">
        <v>97</v>
      </c>
      <c r="C11" s="69">
        <f t="shared" si="0"/>
        <v>1</v>
      </c>
      <c r="D11" s="52">
        <v>1</v>
      </c>
      <c r="E11" s="55"/>
      <c r="F11" s="56">
        <v>0</v>
      </c>
    </row>
    <row r="12" spans="1:7" ht="33" customHeight="1" x14ac:dyDescent="0.4">
      <c r="A12" s="50" t="s">
        <v>76</v>
      </c>
      <c r="B12" s="46" t="s">
        <v>77</v>
      </c>
      <c r="C12" s="69">
        <f t="shared" ref="C12:C32" si="1">D12+E12+F12</f>
        <v>4</v>
      </c>
      <c r="D12" s="52">
        <v>3</v>
      </c>
      <c r="E12" s="55"/>
      <c r="F12" s="56">
        <v>1</v>
      </c>
      <c r="G12" s="5"/>
    </row>
    <row r="13" spans="1:7" ht="33" customHeight="1" x14ac:dyDescent="0.4">
      <c r="A13" s="50" t="s">
        <v>78</v>
      </c>
      <c r="B13" s="46" t="s">
        <v>102</v>
      </c>
      <c r="C13" s="69">
        <f t="shared" si="1"/>
        <v>8</v>
      </c>
      <c r="D13" s="52">
        <v>4</v>
      </c>
      <c r="E13" s="55"/>
      <c r="F13" s="56">
        <v>4</v>
      </c>
      <c r="G13" s="5"/>
    </row>
    <row r="14" spans="1:7" ht="33" customHeight="1" x14ac:dyDescent="0.4">
      <c r="A14" s="50" t="s">
        <v>116</v>
      </c>
      <c r="B14" s="47" t="s">
        <v>117</v>
      </c>
      <c r="C14" s="69">
        <f t="shared" si="1"/>
        <v>2</v>
      </c>
      <c r="D14" s="57">
        <v>1</v>
      </c>
      <c r="E14" s="55"/>
      <c r="F14" s="56">
        <v>1</v>
      </c>
    </row>
    <row r="15" spans="1:7" ht="33" customHeight="1" x14ac:dyDescent="0.4">
      <c r="A15" s="50" t="s">
        <v>151</v>
      </c>
      <c r="B15" s="47" t="s">
        <v>100</v>
      </c>
      <c r="C15" s="69">
        <f t="shared" si="1"/>
        <v>2</v>
      </c>
      <c r="D15" s="57">
        <v>1</v>
      </c>
      <c r="E15" s="55"/>
      <c r="F15" s="56">
        <v>1</v>
      </c>
    </row>
    <row r="16" spans="1:7" ht="33" customHeight="1" x14ac:dyDescent="0.4">
      <c r="A16" s="50" t="s">
        <v>152</v>
      </c>
      <c r="B16" s="47" t="s">
        <v>118</v>
      </c>
      <c r="C16" s="69">
        <f t="shared" si="1"/>
        <v>2</v>
      </c>
      <c r="D16" s="57">
        <v>1</v>
      </c>
      <c r="E16" s="55"/>
      <c r="F16" s="56">
        <v>1</v>
      </c>
    </row>
    <row r="17" spans="1:7" ht="33" customHeight="1" x14ac:dyDescent="0.4">
      <c r="A17" s="50" t="s">
        <v>153</v>
      </c>
      <c r="B17" s="46" t="s">
        <v>98</v>
      </c>
      <c r="C17" s="69">
        <f t="shared" si="1"/>
        <v>2</v>
      </c>
      <c r="D17" s="57">
        <v>1</v>
      </c>
      <c r="E17" s="55"/>
      <c r="F17" s="56">
        <v>1</v>
      </c>
    </row>
    <row r="18" spans="1:7" ht="33" customHeight="1" x14ac:dyDescent="0.4">
      <c r="A18" s="50" t="s">
        <v>79</v>
      </c>
      <c r="B18" s="46" t="s">
        <v>80</v>
      </c>
      <c r="C18" s="69">
        <f t="shared" si="1"/>
        <v>11</v>
      </c>
      <c r="D18" s="52">
        <v>6</v>
      </c>
      <c r="E18" s="55"/>
      <c r="F18" s="58">
        <v>5</v>
      </c>
    </row>
    <row r="19" spans="1:7" ht="33" customHeight="1" x14ac:dyDescent="0.4">
      <c r="A19" s="50" t="s">
        <v>114</v>
      </c>
      <c r="B19" s="46" t="s">
        <v>115</v>
      </c>
      <c r="C19" s="69">
        <f t="shared" si="1"/>
        <v>4</v>
      </c>
      <c r="D19" s="52">
        <v>3</v>
      </c>
      <c r="E19" s="55"/>
      <c r="F19" s="58">
        <v>1</v>
      </c>
      <c r="G19" s="5"/>
    </row>
    <row r="20" spans="1:7" ht="33" customHeight="1" x14ac:dyDescent="0.4">
      <c r="A20" s="65" t="s">
        <v>81</v>
      </c>
      <c r="B20" s="47" t="s">
        <v>82</v>
      </c>
      <c r="C20" s="69">
        <f t="shared" si="1"/>
        <v>18</v>
      </c>
      <c r="D20" s="52">
        <v>15</v>
      </c>
      <c r="E20" s="53"/>
      <c r="F20" s="54">
        <v>3</v>
      </c>
    </row>
    <row r="21" spans="1:7" ht="33" customHeight="1" x14ac:dyDescent="0.4">
      <c r="A21" s="65" t="s">
        <v>83</v>
      </c>
      <c r="B21" s="47" t="s">
        <v>84</v>
      </c>
      <c r="C21" s="69">
        <f t="shared" si="1"/>
        <v>2</v>
      </c>
      <c r="D21" s="52">
        <v>1</v>
      </c>
      <c r="E21" s="53"/>
      <c r="F21" s="54">
        <v>1</v>
      </c>
    </row>
    <row r="22" spans="1:7" ht="33" customHeight="1" x14ac:dyDescent="0.4">
      <c r="A22" s="66" t="s">
        <v>150</v>
      </c>
      <c r="B22" s="67" t="s">
        <v>85</v>
      </c>
      <c r="C22" s="69">
        <f t="shared" si="1"/>
        <v>10</v>
      </c>
      <c r="D22" s="52">
        <v>2</v>
      </c>
      <c r="E22" s="53"/>
      <c r="F22" s="54">
        <v>8</v>
      </c>
    </row>
    <row r="23" spans="1:7" ht="33" customHeight="1" x14ac:dyDescent="0.4">
      <c r="A23" s="65" t="s">
        <v>86</v>
      </c>
      <c r="B23" s="67" t="s">
        <v>62</v>
      </c>
      <c r="C23" s="69">
        <f t="shared" si="1"/>
        <v>22</v>
      </c>
      <c r="D23" s="52">
        <v>12</v>
      </c>
      <c r="E23" s="53"/>
      <c r="F23" s="54">
        <v>10</v>
      </c>
    </row>
    <row r="24" spans="1:7" ht="33" customHeight="1" x14ac:dyDescent="0.4">
      <c r="A24" s="65" t="s">
        <v>87</v>
      </c>
      <c r="B24" s="67" t="s">
        <v>88</v>
      </c>
      <c r="C24" s="69">
        <f t="shared" si="1"/>
        <v>4</v>
      </c>
      <c r="D24" s="52">
        <v>3</v>
      </c>
      <c r="E24" s="53"/>
      <c r="F24" s="54">
        <v>1</v>
      </c>
    </row>
    <row r="25" spans="1:7" ht="33" customHeight="1" x14ac:dyDescent="0.4">
      <c r="A25" s="65" t="s">
        <v>89</v>
      </c>
      <c r="B25" s="67" t="s">
        <v>90</v>
      </c>
      <c r="C25" s="69">
        <f t="shared" si="1"/>
        <v>6</v>
      </c>
      <c r="D25" s="52">
        <v>4</v>
      </c>
      <c r="E25" s="53"/>
      <c r="F25" s="54">
        <v>2</v>
      </c>
    </row>
    <row r="26" spans="1:7" ht="33" customHeight="1" x14ac:dyDescent="0.4">
      <c r="A26" s="65" t="s">
        <v>91</v>
      </c>
      <c r="B26" s="67" t="s">
        <v>103</v>
      </c>
      <c r="C26" s="69">
        <f t="shared" si="1"/>
        <v>22</v>
      </c>
      <c r="D26" s="52">
        <v>15</v>
      </c>
      <c r="E26" s="53"/>
      <c r="F26" s="54">
        <v>7</v>
      </c>
    </row>
    <row r="27" spans="1:7" ht="33" customHeight="1" x14ac:dyDescent="0.4">
      <c r="A27" s="50" t="s">
        <v>154</v>
      </c>
      <c r="B27" s="46" t="s">
        <v>120</v>
      </c>
      <c r="C27" s="69">
        <f t="shared" si="1"/>
        <v>3</v>
      </c>
      <c r="D27" s="52">
        <v>2</v>
      </c>
      <c r="E27" s="55"/>
      <c r="F27" s="54">
        <v>1</v>
      </c>
    </row>
    <row r="28" spans="1:7" ht="33" customHeight="1" x14ac:dyDescent="0.4">
      <c r="A28" s="50" t="s">
        <v>155</v>
      </c>
      <c r="B28" s="46" t="s">
        <v>119</v>
      </c>
      <c r="C28" s="69">
        <f t="shared" si="1"/>
        <v>3</v>
      </c>
      <c r="D28" s="57">
        <v>2</v>
      </c>
      <c r="E28" s="55"/>
      <c r="F28" s="54">
        <v>1</v>
      </c>
    </row>
    <row r="29" spans="1:7" ht="33" customHeight="1" x14ac:dyDescent="0.4">
      <c r="A29" s="50" t="s">
        <v>156</v>
      </c>
      <c r="B29" s="46" t="s">
        <v>99</v>
      </c>
      <c r="C29" s="69">
        <f t="shared" si="1"/>
        <v>2</v>
      </c>
      <c r="D29" s="59">
        <v>1</v>
      </c>
      <c r="E29" s="60"/>
      <c r="F29" s="61">
        <v>1</v>
      </c>
    </row>
    <row r="30" spans="1:7" ht="33" customHeight="1" x14ac:dyDescent="0.4">
      <c r="A30" s="50" t="s">
        <v>107</v>
      </c>
      <c r="B30" s="46" t="s">
        <v>108</v>
      </c>
      <c r="C30" s="69">
        <f t="shared" si="1"/>
        <v>3</v>
      </c>
      <c r="D30" s="52">
        <v>2</v>
      </c>
      <c r="E30" s="55"/>
      <c r="F30" s="54">
        <v>1</v>
      </c>
    </row>
    <row r="31" spans="1:7" ht="33" customHeight="1" x14ac:dyDescent="0.4">
      <c r="A31" s="50" t="s">
        <v>157</v>
      </c>
      <c r="B31" s="46" t="s">
        <v>104</v>
      </c>
      <c r="C31" s="69">
        <f t="shared" si="1"/>
        <v>11</v>
      </c>
      <c r="D31" s="52">
        <v>8</v>
      </c>
      <c r="E31" s="55"/>
      <c r="F31" s="54">
        <v>3</v>
      </c>
    </row>
    <row r="32" spans="1:7" s="45" customFormat="1" ht="33" customHeight="1" x14ac:dyDescent="0.4">
      <c r="A32" s="65" t="s">
        <v>92</v>
      </c>
      <c r="B32" s="67" t="s">
        <v>93</v>
      </c>
      <c r="C32" s="69">
        <f t="shared" si="1"/>
        <v>4</v>
      </c>
      <c r="D32" s="52">
        <v>3</v>
      </c>
      <c r="E32" s="53"/>
      <c r="F32" s="54">
        <v>1</v>
      </c>
    </row>
    <row r="33" spans="1:6" ht="33" customHeight="1" x14ac:dyDescent="0.4">
      <c r="A33" s="111" t="s">
        <v>105</v>
      </c>
      <c r="B33" s="112"/>
      <c r="C33" s="51">
        <f>D33+E33+F33</f>
        <v>134</v>
      </c>
      <c r="D33" s="62">
        <v>76</v>
      </c>
      <c r="E33" s="63"/>
      <c r="F33" s="64">
        <v>58</v>
      </c>
    </row>
  </sheetData>
  <mergeCells count="9">
    <mergeCell ref="A33:B33"/>
    <mergeCell ref="A1:F1"/>
    <mergeCell ref="A2:F2"/>
    <mergeCell ref="A4:A7"/>
    <mergeCell ref="B4:B7"/>
    <mergeCell ref="C4:F4"/>
    <mergeCell ref="C5:C7"/>
    <mergeCell ref="D5:E5"/>
    <mergeCell ref="D6:F6"/>
  </mergeCells>
  <printOptions horizontalCentered="1"/>
  <pageMargins left="0.59055118110236227" right="0.19685039370078741" top="0.39370078740157483" bottom="0.3937007874015748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Бак_Спец_ОФ</vt:lpstr>
      <vt:lpstr>Бак_Спец_ОЗФ_ЗФ</vt:lpstr>
      <vt:lpstr>Магистратура_ОФ_ОЗФ</vt:lpstr>
      <vt:lpstr>Аспирантура_ОФ</vt:lpstr>
      <vt:lpstr>Аспирантура_ОФ!Заголовки_для_печати</vt:lpstr>
      <vt:lpstr>Бак_Спец_ОЗФ_ЗФ!Заголовки_для_печати</vt:lpstr>
      <vt:lpstr>Бак_Спец_ОФ!Заголовки_для_печати</vt:lpstr>
      <vt:lpstr>Магистратура_ОФ_ОЗФ!Заголовки_для_печати</vt:lpstr>
      <vt:lpstr>Бак_Спец_ОЗФ_ЗФ!Область_печати</vt:lpstr>
      <vt:lpstr>Бак_Спец_ОФ!Область_печати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Трухина Ольга Анатольевна</dc:creator>
  <cp:lastModifiedBy>Трухина Ольга Анатольевна</cp:lastModifiedBy>
  <cp:lastPrinted>2025-01-18T18:26:53Z</cp:lastPrinted>
  <dcterms:created xsi:type="dcterms:W3CDTF">2020-09-09T08:51:39Z</dcterms:created>
  <dcterms:modified xsi:type="dcterms:W3CDTF">2025-01-20T09:41:37Z</dcterms:modified>
</cp:coreProperties>
</file>